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PTEC-22" sheetId="1" r:id="rId1"/>
  </sheets>
  <definedNames>
    <definedName name="_xlnm._FilterDatabase" localSheetId="0" hidden="1">'PTEC-22'!$B$3:$Z$94</definedName>
    <definedName name="_xlnm.Print_Area" localSheetId="0">'PTEC-22'!$A$1:$AB$104</definedName>
    <definedName name="_xlnm.Print_Titles" localSheetId="0">'PTEC-22'!$3:$5</definedName>
  </definedNames>
  <calcPr calcId="125725"/>
</workbook>
</file>

<file path=xl/calcChain.xml><?xml version="1.0" encoding="utf-8"?>
<calcChain xmlns="http://schemas.openxmlformats.org/spreadsheetml/2006/main">
  <c r="W103" i="1"/>
  <c r="V103"/>
  <c r="U103"/>
  <c r="T103"/>
  <c r="S103"/>
  <c r="R103"/>
  <c r="Q103"/>
  <c r="P103"/>
  <c r="O103"/>
  <c r="N103"/>
  <c r="M103"/>
  <c r="L103"/>
  <c r="K103"/>
  <c r="J103"/>
  <c r="F103"/>
  <c r="W102"/>
  <c r="V102"/>
  <c r="U102"/>
  <c r="T102"/>
  <c r="S102"/>
  <c r="R102"/>
  <c r="Q102"/>
  <c r="P102"/>
  <c r="O102"/>
  <c r="N102"/>
  <c r="M102"/>
  <c r="L102"/>
  <c r="K102"/>
  <c r="J102"/>
  <c r="F102"/>
  <c r="W101"/>
  <c r="V101"/>
  <c r="U101"/>
  <c r="T101"/>
  <c r="S101"/>
  <c r="R101"/>
  <c r="Q101"/>
  <c r="P101"/>
  <c r="O101"/>
  <c r="N101"/>
  <c r="M101"/>
  <c r="L101"/>
  <c r="K101"/>
  <c r="J101"/>
  <c r="F101"/>
  <c r="W100"/>
  <c r="W104" s="1"/>
  <c r="V100"/>
  <c r="V104" s="1"/>
  <c r="U100"/>
  <c r="U104" s="1"/>
  <c r="T100"/>
  <c r="T104" s="1"/>
  <c r="S100"/>
  <c r="S104" s="1"/>
  <c r="R100"/>
  <c r="R104" s="1"/>
  <c r="Q100"/>
  <c r="Q104" s="1"/>
  <c r="P100"/>
  <c r="P104" s="1"/>
  <c r="O100"/>
  <c r="O104" s="1"/>
  <c r="N100"/>
  <c r="N104" s="1"/>
  <c r="M100"/>
  <c r="M104" s="1"/>
  <c r="L100"/>
  <c r="L104" s="1"/>
  <c r="K100"/>
  <c r="K104" s="1"/>
  <c r="J100"/>
  <c r="J104" s="1"/>
  <c r="F100"/>
  <c r="F104" s="1"/>
  <c r="W94"/>
  <c r="V94"/>
  <c r="U94"/>
  <c r="T94"/>
  <c r="S94"/>
  <c r="R94"/>
  <c r="Q94"/>
  <c r="P94"/>
  <c r="O94"/>
  <c r="N94"/>
  <c r="M94"/>
  <c r="L94"/>
  <c r="K94"/>
  <c r="J94"/>
  <c r="F94"/>
</calcChain>
</file>

<file path=xl/sharedStrings.xml><?xml version="1.0" encoding="utf-8"?>
<sst xmlns="http://schemas.openxmlformats.org/spreadsheetml/2006/main" count="586" uniqueCount="167">
  <si>
    <t>BSEIDC Ltd., Patna</t>
  </si>
  <si>
    <t>PROGRESS REPORT OF PTEC</t>
  </si>
  <si>
    <t>S.No.</t>
  </si>
  <si>
    <t>SL NO.</t>
  </si>
  <si>
    <t>Group No.</t>
  </si>
  <si>
    <t>District</t>
  </si>
  <si>
    <t>Name Of Institution</t>
  </si>
  <si>
    <t>S. No.</t>
  </si>
  <si>
    <t>Name Of Building</t>
  </si>
  <si>
    <t>Name of Agency with Mo-</t>
  </si>
  <si>
    <t>Date of Agreement &amp; No</t>
  </si>
  <si>
    <t>Retender</t>
  </si>
  <si>
    <t>Tender Process</t>
  </si>
  <si>
    <t>Physical Status</t>
  </si>
  <si>
    <t>Remarks</t>
  </si>
  <si>
    <t>Division</t>
  </si>
  <si>
    <t>Not Start</t>
  </si>
  <si>
    <t>Lay-out</t>
  </si>
  <si>
    <t>Foundation</t>
  </si>
  <si>
    <t>PL</t>
  </si>
  <si>
    <t>Gro</t>
  </si>
  <si>
    <t>1st Floor</t>
  </si>
  <si>
    <t>2nd Floor</t>
  </si>
  <si>
    <t>Finishing</t>
  </si>
  <si>
    <t>Complete</t>
  </si>
  <si>
    <t>Agreement amount      (in Lakh)</t>
  </si>
  <si>
    <t>Fin. Exp. (in lac)</t>
  </si>
  <si>
    <t>Financial Achievement (%)</t>
  </si>
  <si>
    <t>LL</t>
  </si>
  <si>
    <t>RL</t>
  </si>
  <si>
    <t>Scheme</t>
  </si>
  <si>
    <t>P-1</t>
  </si>
  <si>
    <t>BHOJPUR</t>
  </si>
  <si>
    <t>PTEC BIHIYA</t>
  </si>
  <si>
    <t>Institutional Building</t>
  </si>
  <si>
    <t xml:space="preserve">Dilip Kumar Sharma </t>
  </si>
  <si>
    <t>324 SBD OF 2014-2015(12.09.14)</t>
  </si>
  <si>
    <t>X</t>
  </si>
  <si>
    <t>PTEC</t>
  </si>
  <si>
    <t>Patna East</t>
  </si>
  <si>
    <t>Boys Hostel</t>
  </si>
  <si>
    <t>Girls Hostel</t>
  </si>
  <si>
    <t>Principal Quarter</t>
  </si>
  <si>
    <t>P-2</t>
  </si>
  <si>
    <t>PATNA</t>
  </si>
  <si>
    <t>PTEC MAHENDRU</t>
  </si>
  <si>
    <t>UMAKANT SINGH</t>
  </si>
  <si>
    <t>550 SBD OF 14-15 (23.12.14</t>
  </si>
  <si>
    <t>Multi Purpose Hall Roof Slab to be casted, Rest part Final Finishin work</t>
  </si>
  <si>
    <t>Plaster work in progress</t>
  </si>
  <si>
    <t>Not start</t>
  </si>
  <si>
    <t>P-3</t>
  </si>
  <si>
    <t>PTEC MASAURHI</t>
  </si>
  <si>
    <t xml:space="preserve">ARVIND KUMAR </t>
  </si>
  <si>
    <t>694 SBD  OF 2014-15 (14.02.15)</t>
  </si>
  <si>
    <t>Inaugurated 16.07.2017</t>
  </si>
  <si>
    <t>Handover</t>
  </si>
  <si>
    <t>28.02.17</t>
  </si>
  <si>
    <t>06.11.16</t>
  </si>
  <si>
    <t>P-4</t>
  </si>
  <si>
    <t>ROHTAS</t>
  </si>
  <si>
    <t xml:space="preserve">PTEC SASARAM </t>
  </si>
  <si>
    <t>M/S HARIOM CONSTRUCTION</t>
  </si>
  <si>
    <t>59 SBD OF 2014-15 (06.06.14</t>
  </si>
  <si>
    <t>Not started due to Archeological area (Tomb of Shershah Suri)</t>
  </si>
  <si>
    <t>Patna West</t>
  </si>
  <si>
    <t>P-5</t>
  </si>
  <si>
    <t>MUZAFFARPUR</t>
  </si>
  <si>
    <t>PTEC CHANDWARA</t>
  </si>
  <si>
    <t>Sanjay kumar Singh</t>
  </si>
  <si>
    <t>257 SBDOF 2014-15(14.08.14)</t>
  </si>
  <si>
    <t>Inaugurated 16.07.2016</t>
  </si>
  <si>
    <t>Tirhut East</t>
  </si>
  <si>
    <t>P-6</t>
  </si>
  <si>
    <t>PTEC PATAHI</t>
  </si>
  <si>
    <t>Rakesh Ranjan</t>
  </si>
  <si>
    <t>182 SBD OF 2014-15 (15.07.14)</t>
  </si>
  <si>
    <t>P-7</t>
  </si>
  <si>
    <t>VAISHALI</t>
  </si>
  <si>
    <t>PTEC SORHATTHA</t>
  </si>
  <si>
    <t>Vimlesh pd. Singh</t>
  </si>
  <si>
    <t>530 SBD OF 14-15 (17.12.14</t>
  </si>
  <si>
    <t>P-8</t>
  </si>
  <si>
    <t>BHAGALPUR</t>
  </si>
  <si>
    <t>PTEC PHULWARIA</t>
  </si>
  <si>
    <t>Lalan kumar</t>
  </si>
  <si>
    <t>397 SBD OF 2014-2014(13.10.14)</t>
  </si>
  <si>
    <t>Bhagalpur</t>
  </si>
  <si>
    <t>P-9</t>
  </si>
  <si>
    <t>PTEC NAGARPARA</t>
  </si>
  <si>
    <t>SAI HIGHWAY AND BUILDERS PVT. LTD.</t>
  </si>
  <si>
    <t>272 SBD OF 2015-16( 02.09.15)</t>
  </si>
  <si>
    <t>P-10</t>
  </si>
  <si>
    <t>AURANGABAD</t>
  </si>
  <si>
    <t>PTEC SHAHPUR</t>
  </si>
  <si>
    <t>63 SBD OF 2014-15 (06.06.14)</t>
  </si>
  <si>
    <t>Magadh</t>
  </si>
  <si>
    <t>P-11</t>
  </si>
  <si>
    <t>BEGUSARAI</t>
  </si>
  <si>
    <t>PTEC VISHNUPUR</t>
  </si>
  <si>
    <t>M/S SURENDRA PD. SINGH</t>
  </si>
  <si>
    <t>405 SBD OF 2014-2014(20.10.14)</t>
  </si>
  <si>
    <t>Munger</t>
  </si>
  <si>
    <t>P-12</t>
  </si>
  <si>
    <t>SARAN</t>
  </si>
  <si>
    <t>PTEC BANGRA</t>
  </si>
  <si>
    <t>Indian Progressive construction pvt. Ltd</t>
  </si>
  <si>
    <t>4 SBD OF 15-16(01.04.15)</t>
  </si>
  <si>
    <t>Saran</t>
  </si>
  <si>
    <t>P-13</t>
  </si>
  <si>
    <t>MADHEPURA</t>
  </si>
  <si>
    <t>PTEC SUKHSAN MANHARA MADHEPURA</t>
  </si>
  <si>
    <t>551 SBD OF 14-15 (23.12.14</t>
  </si>
  <si>
    <t>Koshi</t>
  </si>
  <si>
    <t>P-14</t>
  </si>
  <si>
    <t>SAMASTIPUR</t>
  </si>
  <si>
    <t xml:space="preserve">PTEC RAMPUR JALALPUR </t>
  </si>
  <si>
    <t>482 SBD OF 14-15 (28.11.14)</t>
  </si>
  <si>
    <t>Darbhanga</t>
  </si>
  <si>
    <t>P-15</t>
  </si>
  <si>
    <t>MADHUBANI</t>
  </si>
  <si>
    <t>PTEC GHOGHARDIHA</t>
  </si>
  <si>
    <t>Phular Construction</t>
  </si>
  <si>
    <t>224 SBD OF 2014-15 (02.08.14</t>
  </si>
  <si>
    <t>P-16</t>
  </si>
  <si>
    <t>PTEC BARH</t>
  </si>
  <si>
    <t>M/S S.K ENTERPRISES</t>
  </si>
  <si>
    <t>715 SBD OF 2014-15 (24.02.15)</t>
  </si>
  <si>
    <t>Mumty purpose Hall Roof slab shuttering &amp; Steel Binding</t>
  </si>
  <si>
    <t>Putty Work in Progress</t>
  </si>
  <si>
    <t>Structure work complete, GF &amp; 1st Floor Plater work Complete</t>
  </si>
  <si>
    <t>intrenal &amp; external plaster complete</t>
  </si>
  <si>
    <t>P-17</t>
  </si>
  <si>
    <t>GAYA</t>
  </si>
  <si>
    <t>PTEC SHERGHATI</t>
  </si>
  <si>
    <t>Budha Cons. Pvt. Ltd.</t>
  </si>
  <si>
    <t>389 SBD of 2015 -16</t>
  </si>
  <si>
    <t>P-18</t>
  </si>
  <si>
    <t>PTEC TRAINING COLLEGE GULJARBAG</t>
  </si>
  <si>
    <t xml:space="preserve"> Painting work in progress</t>
  </si>
  <si>
    <t>Internal&amp; External plaster Complete</t>
  </si>
  <si>
    <t>Shuttering &amp; Steel binding</t>
  </si>
  <si>
    <t>Flooring Work complete, Painting work in progress</t>
  </si>
  <si>
    <t>P-19</t>
  </si>
  <si>
    <t>PTEC POKHRAIRA</t>
  </si>
  <si>
    <t>M/S C.S CONSTRUCTION</t>
  </si>
  <si>
    <t>465 SBD OF 2015-16 (30.03.16)</t>
  </si>
  <si>
    <t>P-20</t>
  </si>
  <si>
    <t>MUNGER</t>
  </si>
  <si>
    <t>PTEC HAWELI KHARGPUR</t>
  </si>
  <si>
    <t>Budha Infrastructure Private Limited, Hanuman Nagar, Kankarbagh</t>
  </si>
  <si>
    <t>388 SBD  OF 2015-16 (03.02.16</t>
  </si>
  <si>
    <t>P-21</t>
  </si>
  <si>
    <t>SIWAN</t>
  </si>
  <si>
    <t>PTEC SIWAN</t>
  </si>
  <si>
    <t>Durga Pratap Singh</t>
  </si>
  <si>
    <t>410 SBD OF 2015-16 (17.02.16)</t>
  </si>
  <si>
    <t>P-22</t>
  </si>
  <si>
    <t>PTEC SHAHPUR PATORI</t>
  </si>
  <si>
    <t>Total No. of Institution</t>
  </si>
  <si>
    <t xml:space="preserve"> Name of Institution</t>
  </si>
  <si>
    <t>Total No. of Buildings</t>
  </si>
  <si>
    <t>Name of Institutional Buildings</t>
  </si>
  <si>
    <t>Layout</t>
  </si>
  <si>
    <t>Ground Floor</t>
  </si>
  <si>
    <t>Primary Teacher Education College (PTEC)</t>
  </si>
  <si>
    <t>Total No. of Institutional Buildings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</si>
</sst>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 &quot;रु&quot;\ * #,##0.00_ ;_ &quot;रु&quot;\ * \-#,##0.00_ ;_ &quot;रु&quot;\ * &quot;-&quot;??_ ;_ @_ "/>
    <numFmt numFmtId="165" formatCode="_(* #,##0.00_);_(* \(#,##0.00\);_(* &quot;-&quot;??_);_(@_)"/>
    <numFmt numFmtId="166" formatCode="0.0"/>
    <numFmt numFmtId="167" formatCode="_ &quot;Rs.&quot;\ * #,##0.00_ ;_ &quot;Rs.&quot;\ * \-#,##0.00_ ;_ &quot;Rs.&quot;\ * &quot;-&quot;??_ ;_ @_ "/>
    <numFmt numFmtId="168" formatCode="&quot;Rs.&quot;\ #,##0;&quot;Rs.&quot;\ \-#,##0"/>
    <numFmt numFmtId="169" formatCode="&quot;$&quot;#,##0_);\(&quot;$&quot;#,##0\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11"/>
      <color theme="1"/>
      <name val="Cambria"/>
      <family val="2"/>
      <scheme val="maj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mbria"/>
      <family val="2"/>
      <scheme val="maj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mbria"/>
      <family val="2"/>
      <scheme val="major"/>
    </font>
    <font>
      <b/>
      <sz val="20"/>
      <color theme="1"/>
      <name val="Cambria"/>
      <family val="1"/>
      <scheme val="maj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0" fontId="26" fillId="0" borderId="0"/>
    <xf numFmtId="0" fontId="28" fillId="0" borderId="0"/>
    <xf numFmtId="0" fontId="26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6" fillId="0" borderId="0"/>
  </cellStyleXfs>
  <cellXfs count="147">
    <xf numFmtId="0" fontId="0" fillId="0" borderId="0" xfId="0"/>
    <xf numFmtId="0" fontId="3" fillId="0" borderId="0" xfId="0" applyFont="1"/>
    <xf numFmtId="0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0" borderId="2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right" vertical="center" wrapText="1"/>
    </xf>
    <xf numFmtId="164" fontId="14" fillId="3" borderId="7" xfId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" fontId="14" fillId="2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left" vertical="top" wrapText="1"/>
    </xf>
    <xf numFmtId="0" fontId="16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left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3" borderId="2" xfId="1" applyFont="1" applyFill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164" fontId="14" fillId="2" borderId="2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 wrapText="1"/>
    </xf>
    <xf numFmtId="0" fontId="18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right" wrapText="1"/>
    </xf>
    <xf numFmtId="0" fontId="14" fillId="3" borderId="5" xfId="0" applyFont="1" applyFill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right" vertical="center" wrapText="1"/>
    </xf>
    <xf numFmtId="0" fontId="14" fillId="3" borderId="7" xfId="0" applyFont="1" applyFill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left" vertical="center"/>
    </xf>
    <xf numFmtId="0" fontId="10" fillId="0" borderId="8" xfId="0" applyFont="1" applyBorder="1"/>
    <xf numFmtId="0" fontId="10" fillId="0" borderId="7" xfId="0" applyFont="1" applyBorder="1"/>
    <xf numFmtId="0" fontId="13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8" fillId="0" borderId="2" xfId="0" applyFont="1" applyBorder="1" applyAlignment="1">
      <alignment horizontal="left" wrapText="1"/>
    </xf>
    <xf numFmtId="0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4" borderId="7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3" borderId="7" xfId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20" fillId="0" borderId="5" xfId="0" applyNumberFormat="1" applyFont="1" applyBorder="1" applyAlignment="1">
      <alignment horizontal="left" vertical="center" wrapText="1"/>
    </xf>
    <xf numFmtId="0" fontId="20" fillId="0" borderId="2" xfId="0" applyNumberFormat="1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/>
    </xf>
    <xf numFmtId="0" fontId="23" fillId="0" borderId="6" xfId="0" applyNumberFormat="1" applyFont="1" applyBorder="1" applyAlignment="1">
      <alignment horizontal="left" vertical="center" wrapText="1"/>
    </xf>
    <xf numFmtId="0" fontId="23" fillId="0" borderId="11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 applyProtection="1">
      <alignment horizontal="center" vertical="center"/>
      <protection hidden="1"/>
    </xf>
    <xf numFmtId="0" fontId="23" fillId="0" borderId="3" xfId="0" applyNumberFormat="1" applyFont="1" applyBorder="1" applyAlignment="1">
      <alignment horizontal="left" vertical="center" wrapText="1"/>
    </xf>
    <xf numFmtId="0" fontId="23" fillId="0" borderId="12" xfId="0" applyNumberFormat="1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3" fillId="0" borderId="13" xfId="0" applyNumberFormat="1" applyFont="1" applyBorder="1" applyAlignment="1">
      <alignment horizontal="left" vertical="center" wrapText="1"/>
    </xf>
    <xf numFmtId="0" fontId="23" fillId="0" borderId="14" xfId="0" applyNumberFormat="1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24" fillId="0" borderId="9" xfId="0" applyNumberFormat="1" applyFont="1" applyBorder="1" applyAlignment="1">
      <alignment horizontal="right" vertical="center" wrapText="1"/>
    </xf>
    <xf numFmtId="0" fontId="24" fillId="0" borderId="10" xfId="0" applyNumberFormat="1" applyFont="1" applyBorder="1" applyAlignment="1">
      <alignment horizontal="right" vertical="center" wrapText="1"/>
    </xf>
    <xf numFmtId="0" fontId="24" fillId="0" borderId="4" xfId="0" applyNumberFormat="1" applyFont="1" applyBorder="1" applyAlignment="1">
      <alignment horizontal="right" vertical="center" wrapText="1"/>
    </xf>
    <xf numFmtId="0" fontId="25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</cellXfs>
  <cellStyles count="30">
    <cellStyle name="Comma 2" xfId="2"/>
    <cellStyle name="Comma 2 2" xfId="3"/>
    <cellStyle name="Comma 3" xfId="4"/>
    <cellStyle name="Currency 11" xfId="5"/>
    <cellStyle name="Currency 12" xfId="6"/>
    <cellStyle name="Currency 12 2" xfId="7"/>
    <cellStyle name="Currency 12 2 2" xfId="8"/>
    <cellStyle name="Currency 12 3" xfId="9"/>
    <cellStyle name="Currency 2" xfId="1"/>
    <cellStyle name="Currency 2 2" xfId="10"/>
    <cellStyle name="Currency 2 2 2" xfId="11"/>
    <cellStyle name="Currency 2 2 3" xfId="12"/>
    <cellStyle name="Currency 2 3" xfId="13"/>
    <cellStyle name="Currency 2 4" xfId="14"/>
    <cellStyle name="Currency 3" xfId="15"/>
    <cellStyle name="Currency 3 2" xfId="16"/>
    <cellStyle name="Currency 6" xfId="17"/>
    <cellStyle name="Normal" xfId="0" builtinId="0"/>
    <cellStyle name="Normal 2" xfId="18"/>
    <cellStyle name="Normal 2 2" xfId="19"/>
    <cellStyle name="Normal 2 2 2" xfId="20"/>
    <cellStyle name="Normal 2 3" xfId="21"/>
    <cellStyle name="Normal 2 3 2" xfId="22"/>
    <cellStyle name="Normal 2 7" xfId="23"/>
    <cellStyle name="Normal 3" xfId="24"/>
    <cellStyle name="Normal 3 2" xfId="25"/>
    <cellStyle name="Normal 37" xfId="26"/>
    <cellStyle name="Normal 38" xfId="27"/>
    <cellStyle name="Normal 4" xfId="28"/>
    <cellStyle name="Normal 5" xfId="29"/>
  </cellStyles>
  <dxfs count="1"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4"/>
  <sheetViews>
    <sheetView tabSelected="1" view="pageBreakPreview" topLeftCell="B1" zoomScaleNormal="100" zoomScaleSheetLayoutView="100" workbookViewId="0">
      <pane xSplit="4" ySplit="5" topLeftCell="F6" activePane="bottomRight" state="frozen"/>
      <selection activeCell="P13" sqref="P13"/>
      <selection pane="topRight" activeCell="P13" sqref="P13"/>
      <selection pane="bottomLeft" activeCell="P13" sqref="P13"/>
      <selection pane="bottomRight" activeCell="J58" sqref="J58"/>
    </sheetView>
  </sheetViews>
  <sheetFormatPr defaultRowHeight="18.75"/>
  <cols>
    <col min="1" max="1" width="0" style="1" hidden="1" customWidth="1"/>
    <col min="2" max="2" width="4.5703125" style="34" customWidth="1"/>
    <col min="3" max="3" width="5.42578125" style="34" customWidth="1"/>
    <col min="4" max="4" width="19.85546875" style="107" customWidth="1"/>
    <col min="5" max="5" width="21.7109375" style="108" customWidth="1"/>
    <col min="6" max="6" width="5.42578125" style="109" customWidth="1"/>
    <col min="7" max="7" width="20" style="109" customWidth="1"/>
    <col min="8" max="8" width="21" style="34" hidden="1" customWidth="1"/>
    <col min="9" max="9" width="16.28515625" style="34" hidden="1" customWidth="1"/>
    <col min="10" max="23" width="3.7109375" style="34" customWidth="1"/>
    <col min="24" max="24" width="10.7109375" style="109" customWidth="1"/>
    <col min="25" max="25" width="7.140625" style="34" hidden="1" customWidth="1"/>
    <col min="26" max="26" width="10.42578125" style="34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9.140625" style="1" customWidth="1"/>
    <col min="31" max="16384" width="9.140625" style="1"/>
  </cols>
  <sheetData>
    <row r="1" spans="1:31" ht="20.25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1" s="3" customFormat="1" ht="18" customHeight="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1" s="3" customFormat="1" ht="18" customHeight="1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9" t="s">
        <v>14</v>
      </c>
      <c r="Z3" s="10" t="s">
        <v>15</v>
      </c>
      <c r="AA3" s="11"/>
      <c r="AB3" s="11"/>
      <c r="AC3" s="12"/>
    </row>
    <row r="4" spans="1:31" s="17" customFormat="1" ht="37.5" customHeight="1">
      <c r="A4" s="5"/>
      <c r="B4" s="6"/>
      <c r="C4" s="6"/>
      <c r="D4" s="7"/>
      <c r="E4" s="8"/>
      <c r="F4" s="6"/>
      <c r="G4" s="6"/>
      <c r="H4" s="6"/>
      <c r="I4" s="6"/>
      <c r="J4" s="6"/>
      <c r="K4" s="6"/>
      <c r="L4" s="6" t="s">
        <v>16</v>
      </c>
      <c r="M4" s="6" t="s">
        <v>17</v>
      </c>
      <c r="N4" s="6" t="s">
        <v>18</v>
      </c>
      <c r="O4" s="6" t="s">
        <v>19</v>
      </c>
      <c r="P4" s="9" t="s">
        <v>20</v>
      </c>
      <c r="Q4" s="9"/>
      <c r="R4" s="9" t="s">
        <v>21</v>
      </c>
      <c r="S4" s="9"/>
      <c r="T4" s="9" t="s">
        <v>22</v>
      </c>
      <c r="U4" s="9"/>
      <c r="V4" s="9" t="s">
        <v>23</v>
      </c>
      <c r="W4" s="9" t="s">
        <v>24</v>
      </c>
      <c r="X4" s="9"/>
      <c r="Y4" s="13"/>
      <c r="Z4" s="10"/>
      <c r="AA4" s="14" t="s">
        <v>25</v>
      </c>
      <c r="AB4" s="15" t="s">
        <v>26</v>
      </c>
      <c r="AC4" s="16" t="s">
        <v>27</v>
      </c>
    </row>
    <row r="5" spans="1:31" s="21" customFormat="1" ht="26.25" customHeight="1">
      <c r="A5" s="5"/>
      <c r="B5" s="6"/>
      <c r="C5" s="6"/>
      <c r="D5" s="7"/>
      <c r="E5" s="8"/>
      <c r="F5" s="6"/>
      <c r="G5" s="6"/>
      <c r="H5" s="6"/>
      <c r="I5" s="6"/>
      <c r="J5" s="6"/>
      <c r="K5" s="6"/>
      <c r="L5" s="6"/>
      <c r="M5" s="6"/>
      <c r="N5" s="6"/>
      <c r="O5" s="6"/>
      <c r="P5" s="18" t="s">
        <v>28</v>
      </c>
      <c r="Q5" s="18" t="s">
        <v>29</v>
      </c>
      <c r="R5" s="18" t="s">
        <v>28</v>
      </c>
      <c r="S5" s="18" t="s">
        <v>29</v>
      </c>
      <c r="T5" s="18" t="s">
        <v>28</v>
      </c>
      <c r="U5" s="18" t="s">
        <v>29</v>
      </c>
      <c r="V5" s="9"/>
      <c r="W5" s="9"/>
      <c r="X5" s="9"/>
      <c r="Y5" s="19" t="s">
        <v>30</v>
      </c>
      <c r="Z5" s="10"/>
      <c r="AA5" s="14"/>
      <c r="AB5" s="15"/>
      <c r="AC5" s="20"/>
    </row>
    <row r="6" spans="1:31" ht="24.95" customHeight="1">
      <c r="B6" s="22">
        <v>1</v>
      </c>
      <c r="C6" s="23" t="s">
        <v>31</v>
      </c>
      <c r="D6" s="24" t="s">
        <v>32</v>
      </c>
      <c r="E6" s="25" t="s">
        <v>33</v>
      </c>
      <c r="F6" s="26">
        <v>1</v>
      </c>
      <c r="G6" s="27" t="s">
        <v>34</v>
      </c>
      <c r="H6" s="28" t="s">
        <v>35</v>
      </c>
      <c r="I6" s="29" t="s">
        <v>36</v>
      </c>
      <c r="J6" s="27"/>
      <c r="K6" s="27"/>
      <c r="L6" s="30"/>
      <c r="M6" s="31"/>
      <c r="N6" s="32"/>
      <c r="O6" s="32"/>
      <c r="P6" s="32"/>
      <c r="Q6" s="32"/>
      <c r="R6" s="32"/>
      <c r="S6" s="32"/>
      <c r="T6" s="33" t="s">
        <v>37</v>
      </c>
      <c r="U6" s="33" t="s">
        <v>37</v>
      </c>
      <c r="V6" s="32">
        <v>1</v>
      </c>
      <c r="X6" s="35"/>
      <c r="Y6" s="36" t="s">
        <v>38</v>
      </c>
      <c r="Z6" s="37" t="s">
        <v>39</v>
      </c>
    </row>
    <row r="7" spans="1:31" ht="24.95" customHeight="1">
      <c r="B7" s="38"/>
      <c r="C7" s="39"/>
      <c r="D7" s="40"/>
      <c r="E7" s="41"/>
      <c r="F7" s="26">
        <v>2</v>
      </c>
      <c r="G7" s="27" t="s">
        <v>40</v>
      </c>
      <c r="H7" s="42"/>
      <c r="I7" s="43"/>
      <c r="J7" s="27"/>
      <c r="K7" s="27"/>
      <c r="L7" s="30"/>
      <c r="M7" s="31"/>
      <c r="N7" s="32"/>
      <c r="O7" s="32"/>
      <c r="P7" s="32"/>
      <c r="Q7" s="32"/>
      <c r="R7" s="32"/>
      <c r="S7" s="32"/>
      <c r="T7" s="32"/>
      <c r="U7" s="32"/>
      <c r="V7" s="32">
        <v>1</v>
      </c>
      <c r="W7" s="44"/>
      <c r="X7" s="35"/>
      <c r="Y7" s="36" t="s">
        <v>38</v>
      </c>
      <c r="Z7" s="37" t="s">
        <v>39</v>
      </c>
    </row>
    <row r="8" spans="1:31" ht="24.95" customHeight="1">
      <c r="B8" s="38"/>
      <c r="C8" s="39"/>
      <c r="D8" s="40"/>
      <c r="E8" s="41"/>
      <c r="F8" s="26">
        <v>3</v>
      </c>
      <c r="G8" s="27" t="s">
        <v>41</v>
      </c>
      <c r="H8" s="42"/>
      <c r="I8" s="43"/>
      <c r="J8" s="27"/>
      <c r="K8" s="27"/>
      <c r="L8" s="30"/>
      <c r="M8" s="45"/>
      <c r="N8" s="32"/>
      <c r="O8" s="32"/>
      <c r="P8" s="32"/>
      <c r="Q8" s="32"/>
      <c r="R8" s="32"/>
      <c r="S8" s="32"/>
      <c r="T8" s="32"/>
      <c r="U8" s="32"/>
      <c r="V8" s="32">
        <v>1</v>
      </c>
      <c r="W8" s="44"/>
      <c r="X8" s="35"/>
      <c r="Y8" s="36" t="s">
        <v>38</v>
      </c>
      <c r="Z8" s="37" t="s">
        <v>39</v>
      </c>
    </row>
    <row r="9" spans="1:31" ht="24.95" customHeight="1">
      <c r="B9" s="46"/>
      <c r="C9" s="47"/>
      <c r="D9" s="48"/>
      <c r="E9" s="49"/>
      <c r="F9" s="26">
        <v>4</v>
      </c>
      <c r="G9" s="27" t="s">
        <v>42</v>
      </c>
      <c r="H9" s="50"/>
      <c r="I9" s="51"/>
      <c r="J9" s="27"/>
      <c r="K9" s="27"/>
      <c r="L9" s="30"/>
      <c r="M9" s="45"/>
      <c r="N9" s="32"/>
      <c r="O9" s="32"/>
      <c r="P9" s="32"/>
      <c r="Q9" s="32"/>
      <c r="R9" s="33" t="s">
        <v>37</v>
      </c>
      <c r="S9" s="33" t="s">
        <v>37</v>
      </c>
      <c r="T9" s="33" t="s">
        <v>37</v>
      </c>
      <c r="U9" s="33" t="s">
        <v>37</v>
      </c>
      <c r="V9" s="32">
        <v>1</v>
      </c>
      <c r="X9" s="35"/>
      <c r="Y9" s="36" t="s">
        <v>38</v>
      </c>
      <c r="Z9" s="37" t="s">
        <v>39</v>
      </c>
    </row>
    <row r="10" spans="1:31" ht="24.95" customHeight="1">
      <c r="B10" s="22">
        <v>2</v>
      </c>
      <c r="C10" s="23" t="s">
        <v>43</v>
      </c>
      <c r="D10" s="24" t="s">
        <v>44</v>
      </c>
      <c r="E10" s="25" t="s">
        <v>45</v>
      </c>
      <c r="F10" s="26">
        <v>1</v>
      </c>
      <c r="G10" s="27" t="s">
        <v>34</v>
      </c>
      <c r="H10" s="28" t="s">
        <v>46</v>
      </c>
      <c r="I10" s="29" t="s">
        <v>47</v>
      </c>
      <c r="J10" s="27"/>
      <c r="K10" s="27"/>
      <c r="L10" s="30"/>
      <c r="M10" s="31"/>
      <c r="N10" s="32"/>
      <c r="O10" s="32"/>
      <c r="P10" s="32"/>
      <c r="Q10" s="32"/>
      <c r="R10" s="32"/>
      <c r="S10" s="32">
        <v>1</v>
      </c>
      <c r="T10" s="52"/>
      <c r="U10" s="52"/>
      <c r="V10" s="44"/>
      <c r="W10" s="44"/>
      <c r="X10" s="53" t="s">
        <v>48</v>
      </c>
      <c r="Y10" s="36" t="s">
        <v>38</v>
      </c>
      <c r="Z10" s="37" t="s">
        <v>39</v>
      </c>
    </row>
    <row r="11" spans="1:31" ht="24.95" customHeight="1">
      <c r="B11" s="38"/>
      <c r="C11" s="39"/>
      <c r="D11" s="40"/>
      <c r="E11" s="41"/>
      <c r="F11" s="26">
        <v>2</v>
      </c>
      <c r="G11" s="27" t="s">
        <v>40</v>
      </c>
      <c r="H11" s="42"/>
      <c r="I11" s="43"/>
      <c r="J11" s="27"/>
      <c r="K11" s="27"/>
      <c r="L11" s="30"/>
      <c r="M11" s="31"/>
      <c r="N11" s="32"/>
      <c r="O11" s="32"/>
      <c r="P11" s="32"/>
      <c r="Q11" s="32"/>
      <c r="R11" s="32"/>
      <c r="S11" s="32"/>
      <c r="T11" s="32"/>
      <c r="U11" s="32"/>
      <c r="V11" s="32">
        <v>1</v>
      </c>
      <c r="W11" s="44"/>
      <c r="X11" s="53"/>
      <c r="Y11" s="36" t="s">
        <v>38</v>
      </c>
      <c r="Z11" s="37" t="s">
        <v>39</v>
      </c>
    </row>
    <row r="12" spans="1:31" ht="24.95" customHeight="1">
      <c r="B12" s="38"/>
      <c r="C12" s="39"/>
      <c r="D12" s="40"/>
      <c r="E12" s="41"/>
      <c r="F12" s="26">
        <v>3</v>
      </c>
      <c r="G12" s="27" t="s">
        <v>41</v>
      </c>
      <c r="H12" s="42"/>
      <c r="I12" s="43"/>
      <c r="J12" s="27"/>
      <c r="K12" s="27"/>
      <c r="L12" s="30"/>
      <c r="M12" s="45"/>
      <c r="N12" s="32"/>
      <c r="O12" s="32"/>
      <c r="P12" s="32"/>
      <c r="Q12" s="32"/>
      <c r="R12" s="32"/>
      <c r="S12" s="32"/>
      <c r="T12" s="32"/>
      <c r="U12" s="32">
        <v>1</v>
      </c>
      <c r="V12" s="44"/>
      <c r="W12" s="44"/>
      <c r="X12" s="35" t="s">
        <v>49</v>
      </c>
      <c r="Y12" s="36" t="s">
        <v>38</v>
      </c>
      <c r="Z12" s="37" t="s">
        <v>39</v>
      </c>
    </row>
    <row r="13" spans="1:31" ht="24.95" customHeight="1">
      <c r="B13" s="46"/>
      <c r="C13" s="47"/>
      <c r="D13" s="48"/>
      <c r="E13" s="49"/>
      <c r="F13" s="26">
        <v>4</v>
      </c>
      <c r="G13" s="27" t="s">
        <v>42</v>
      </c>
      <c r="H13" s="50"/>
      <c r="I13" s="51"/>
      <c r="J13" s="27"/>
      <c r="K13" s="27"/>
      <c r="L13" s="30">
        <v>1</v>
      </c>
      <c r="M13" s="54"/>
      <c r="N13" s="52"/>
      <c r="O13" s="52"/>
      <c r="P13" s="52"/>
      <c r="Q13" s="52"/>
      <c r="R13" s="33" t="s">
        <v>37</v>
      </c>
      <c r="S13" s="33" t="s">
        <v>37</v>
      </c>
      <c r="T13" s="33" t="s">
        <v>37</v>
      </c>
      <c r="U13" s="33" t="s">
        <v>37</v>
      </c>
      <c r="V13" s="52"/>
      <c r="W13" s="52"/>
      <c r="X13" s="55" t="s">
        <v>50</v>
      </c>
      <c r="Y13" s="36" t="s">
        <v>38</v>
      </c>
      <c r="Z13" s="37" t="s">
        <v>39</v>
      </c>
    </row>
    <row r="14" spans="1:31" ht="24.95" customHeight="1">
      <c r="B14" s="22">
        <v>3</v>
      </c>
      <c r="C14" s="23" t="s">
        <v>51</v>
      </c>
      <c r="D14" s="24" t="s">
        <v>44</v>
      </c>
      <c r="E14" s="25" t="s">
        <v>52</v>
      </c>
      <c r="F14" s="26">
        <v>1</v>
      </c>
      <c r="G14" s="27" t="s">
        <v>34</v>
      </c>
      <c r="H14" s="28" t="s">
        <v>53</v>
      </c>
      <c r="I14" s="28" t="s">
        <v>54</v>
      </c>
      <c r="J14" s="56"/>
      <c r="K14" s="56"/>
      <c r="L14" s="57"/>
      <c r="M14" s="31"/>
      <c r="N14" s="32"/>
      <c r="O14" s="32"/>
      <c r="P14" s="32"/>
      <c r="Q14" s="32"/>
      <c r="R14" s="32"/>
      <c r="S14" s="32"/>
      <c r="T14" s="33" t="s">
        <v>37</v>
      </c>
      <c r="U14" s="33" t="s">
        <v>37</v>
      </c>
      <c r="V14" s="32"/>
      <c r="W14" s="32">
        <v>1</v>
      </c>
      <c r="X14" s="58" t="s">
        <v>55</v>
      </c>
      <c r="Y14" s="36" t="s">
        <v>38</v>
      </c>
      <c r="Z14" s="37" t="s">
        <v>39</v>
      </c>
      <c r="AD14" s="59" t="s">
        <v>56</v>
      </c>
      <c r="AE14" s="60" t="s">
        <v>57</v>
      </c>
    </row>
    <row r="15" spans="1:31" ht="24.95" customHeight="1">
      <c r="B15" s="38"/>
      <c r="C15" s="39"/>
      <c r="D15" s="40"/>
      <c r="E15" s="41"/>
      <c r="F15" s="26">
        <v>2</v>
      </c>
      <c r="G15" s="27" t="s">
        <v>40</v>
      </c>
      <c r="H15" s="42"/>
      <c r="I15" s="42"/>
      <c r="J15" s="56"/>
      <c r="K15" s="56"/>
      <c r="L15" s="57"/>
      <c r="M15" s="31"/>
      <c r="N15" s="32"/>
      <c r="O15" s="32"/>
      <c r="P15" s="32"/>
      <c r="Q15" s="32"/>
      <c r="R15" s="32"/>
      <c r="S15" s="32"/>
      <c r="T15" s="32"/>
      <c r="U15" s="32"/>
      <c r="V15" s="32"/>
      <c r="W15" s="32">
        <v>1</v>
      </c>
      <c r="X15" s="58" t="s">
        <v>55</v>
      </c>
      <c r="Y15" s="36" t="s">
        <v>38</v>
      </c>
      <c r="Z15" s="37" t="s">
        <v>39</v>
      </c>
      <c r="AD15" s="59" t="s">
        <v>56</v>
      </c>
      <c r="AE15" s="60" t="s">
        <v>58</v>
      </c>
    </row>
    <row r="16" spans="1:31" ht="24.95" customHeight="1">
      <c r="B16" s="38"/>
      <c r="C16" s="39"/>
      <c r="D16" s="40"/>
      <c r="E16" s="41"/>
      <c r="F16" s="26">
        <v>3</v>
      </c>
      <c r="G16" s="27" t="s">
        <v>41</v>
      </c>
      <c r="H16" s="42"/>
      <c r="I16" s="42"/>
      <c r="J16" s="56"/>
      <c r="K16" s="56"/>
      <c r="L16" s="57"/>
      <c r="M16" s="45"/>
      <c r="N16" s="32"/>
      <c r="O16" s="32"/>
      <c r="P16" s="32"/>
      <c r="Q16" s="32"/>
      <c r="R16" s="32"/>
      <c r="S16" s="32"/>
      <c r="T16" s="32"/>
      <c r="U16" s="32"/>
      <c r="V16" s="32"/>
      <c r="W16" s="32">
        <v>1</v>
      </c>
      <c r="X16" s="58" t="s">
        <v>55</v>
      </c>
      <c r="Y16" s="36" t="s">
        <v>38</v>
      </c>
      <c r="Z16" s="37" t="s">
        <v>39</v>
      </c>
      <c r="AD16" s="59" t="s">
        <v>56</v>
      </c>
      <c r="AE16" s="60" t="s">
        <v>58</v>
      </c>
    </row>
    <row r="17" spans="2:31" ht="24.95" customHeight="1">
      <c r="B17" s="46"/>
      <c r="C17" s="47"/>
      <c r="D17" s="48"/>
      <c r="E17" s="49"/>
      <c r="F17" s="26">
        <v>4</v>
      </c>
      <c r="G17" s="27" t="s">
        <v>42</v>
      </c>
      <c r="H17" s="50"/>
      <c r="I17" s="50"/>
      <c r="J17" s="56"/>
      <c r="K17" s="56"/>
      <c r="L17" s="57"/>
      <c r="M17" s="45"/>
      <c r="N17" s="32"/>
      <c r="O17" s="32"/>
      <c r="P17" s="32"/>
      <c r="Q17" s="32"/>
      <c r="R17" s="61" t="s">
        <v>37</v>
      </c>
      <c r="S17" s="61" t="s">
        <v>37</v>
      </c>
      <c r="T17" s="61" t="s">
        <v>37</v>
      </c>
      <c r="U17" s="61" t="s">
        <v>37</v>
      </c>
      <c r="V17" s="32"/>
      <c r="W17" s="32">
        <v>1</v>
      </c>
      <c r="X17" s="58" t="s">
        <v>55</v>
      </c>
      <c r="Y17" s="36" t="s">
        <v>38</v>
      </c>
      <c r="Z17" s="37" t="s">
        <v>39</v>
      </c>
      <c r="AD17" s="59" t="s">
        <v>56</v>
      </c>
      <c r="AE17" s="62" t="s">
        <v>58</v>
      </c>
    </row>
    <row r="18" spans="2:31" ht="24.95" customHeight="1">
      <c r="B18" s="22">
        <v>4</v>
      </c>
      <c r="C18" s="23" t="s">
        <v>59</v>
      </c>
      <c r="D18" s="24" t="s">
        <v>60</v>
      </c>
      <c r="E18" s="25" t="s">
        <v>61</v>
      </c>
      <c r="F18" s="26">
        <v>1</v>
      </c>
      <c r="G18" s="27" t="s">
        <v>34</v>
      </c>
      <c r="H18" s="28" t="s">
        <v>62</v>
      </c>
      <c r="I18" s="28" t="s">
        <v>63</v>
      </c>
      <c r="J18" s="56"/>
      <c r="K18" s="56"/>
      <c r="L18" s="63">
        <v>1</v>
      </c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5" t="s">
        <v>64</v>
      </c>
      <c r="Y18" s="36" t="s">
        <v>38</v>
      </c>
      <c r="Z18" s="37" t="s">
        <v>65</v>
      </c>
    </row>
    <row r="19" spans="2:31" ht="24.95" customHeight="1">
      <c r="B19" s="38"/>
      <c r="C19" s="39"/>
      <c r="D19" s="40"/>
      <c r="E19" s="41"/>
      <c r="F19" s="26">
        <v>2</v>
      </c>
      <c r="G19" s="27" t="s">
        <v>40</v>
      </c>
      <c r="H19" s="42"/>
      <c r="I19" s="42"/>
      <c r="J19" s="56"/>
      <c r="K19" s="56"/>
      <c r="L19" s="63">
        <v>1</v>
      </c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6"/>
      <c r="Y19" s="36" t="s">
        <v>38</v>
      </c>
      <c r="Z19" s="37" t="s">
        <v>65</v>
      </c>
    </row>
    <row r="20" spans="2:31" ht="24.95" customHeight="1">
      <c r="B20" s="38"/>
      <c r="C20" s="39"/>
      <c r="D20" s="40"/>
      <c r="E20" s="41"/>
      <c r="F20" s="26">
        <v>3</v>
      </c>
      <c r="G20" s="27" t="s">
        <v>41</v>
      </c>
      <c r="H20" s="42"/>
      <c r="I20" s="42"/>
      <c r="J20" s="56"/>
      <c r="K20" s="56"/>
      <c r="L20" s="63">
        <v>1</v>
      </c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6"/>
      <c r="Y20" s="36" t="s">
        <v>38</v>
      </c>
      <c r="Z20" s="37" t="s">
        <v>65</v>
      </c>
    </row>
    <row r="21" spans="2:31" ht="24.95" customHeight="1">
      <c r="B21" s="46"/>
      <c r="C21" s="47"/>
      <c r="D21" s="48"/>
      <c r="E21" s="49"/>
      <c r="F21" s="26">
        <v>4</v>
      </c>
      <c r="G21" s="27" t="s">
        <v>42</v>
      </c>
      <c r="H21" s="50"/>
      <c r="I21" s="50"/>
      <c r="J21" s="56"/>
      <c r="K21" s="56"/>
      <c r="L21" s="63">
        <v>1</v>
      </c>
      <c r="M21" s="64"/>
      <c r="N21" s="64"/>
      <c r="O21" s="64"/>
      <c r="P21" s="64"/>
      <c r="Q21" s="64"/>
      <c r="R21" s="33" t="s">
        <v>37</v>
      </c>
      <c r="S21" s="33" t="s">
        <v>37</v>
      </c>
      <c r="T21" s="33" t="s">
        <v>37</v>
      </c>
      <c r="U21" s="33" t="s">
        <v>37</v>
      </c>
      <c r="V21" s="64"/>
      <c r="W21" s="64"/>
      <c r="X21" s="67"/>
      <c r="Y21" s="36" t="s">
        <v>38</v>
      </c>
      <c r="Z21" s="37" t="s">
        <v>65</v>
      </c>
    </row>
    <row r="22" spans="2:31" ht="24.95" customHeight="1">
      <c r="B22" s="22">
        <v>5</v>
      </c>
      <c r="C22" s="23" t="s">
        <v>66</v>
      </c>
      <c r="D22" s="24" t="s">
        <v>67</v>
      </c>
      <c r="E22" s="25" t="s">
        <v>68</v>
      </c>
      <c r="F22" s="26">
        <v>1</v>
      </c>
      <c r="G22" s="27" t="s">
        <v>34</v>
      </c>
      <c r="H22" s="28" t="s">
        <v>69</v>
      </c>
      <c r="I22" s="28" t="s">
        <v>70</v>
      </c>
      <c r="J22" s="56"/>
      <c r="K22" s="56"/>
      <c r="L22" s="57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>
        <v>1</v>
      </c>
      <c r="X22" s="69" t="s">
        <v>71</v>
      </c>
      <c r="Y22" s="36" t="s">
        <v>38</v>
      </c>
      <c r="Z22" s="37" t="s">
        <v>72</v>
      </c>
    </row>
    <row r="23" spans="2:31" ht="24.95" customHeight="1">
      <c r="B23" s="38"/>
      <c r="C23" s="39"/>
      <c r="D23" s="40"/>
      <c r="E23" s="41"/>
      <c r="F23" s="26">
        <v>2</v>
      </c>
      <c r="G23" s="27" t="s">
        <v>40</v>
      </c>
      <c r="H23" s="42"/>
      <c r="I23" s="42"/>
      <c r="J23" s="56"/>
      <c r="K23" s="56"/>
      <c r="L23" s="57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>
        <v>1</v>
      </c>
      <c r="X23" s="69" t="s">
        <v>71</v>
      </c>
      <c r="Y23" s="36" t="s">
        <v>38</v>
      </c>
      <c r="Z23" s="37" t="s">
        <v>72</v>
      </c>
    </row>
    <row r="24" spans="2:31" ht="24.95" customHeight="1">
      <c r="B24" s="38"/>
      <c r="C24" s="39"/>
      <c r="D24" s="40"/>
      <c r="E24" s="41"/>
      <c r="F24" s="26">
        <v>3</v>
      </c>
      <c r="G24" s="27" t="s">
        <v>41</v>
      </c>
      <c r="H24" s="42"/>
      <c r="I24" s="42"/>
      <c r="J24" s="70"/>
      <c r="K24" s="70"/>
      <c r="L24" s="71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>
        <v>1</v>
      </c>
      <c r="X24" s="69" t="s">
        <v>71</v>
      </c>
      <c r="Y24" s="73" t="s">
        <v>38</v>
      </c>
      <c r="Z24" s="74" t="s">
        <v>72</v>
      </c>
    </row>
    <row r="25" spans="2:31" ht="24.95" customHeight="1">
      <c r="B25" s="46"/>
      <c r="C25" s="47"/>
      <c r="D25" s="48"/>
      <c r="E25" s="49"/>
      <c r="F25" s="26">
        <v>4</v>
      </c>
      <c r="G25" s="27" t="s">
        <v>42</v>
      </c>
      <c r="H25" s="50"/>
      <c r="I25" s="50"/>
      <c r="J25" s="56"/>
      <c r="K25" s="56"/>
      <c r="L25" s="57"/>
      <c r="M25" s="75"/>
      <c r="N25" s="75"/>
      <c r="O25" s="75"/>
      <c r="P25" s="75"/>
      <c r="Q25" s="75"/>
      <c r="R25" s="76" t="s">
        <v>37</v>
      </c>
      <c r="S25" s="76" t="s">
        <v>37</v>
      </c>
      <c r="T25" s="76" t="s">
        <v>37</v>
      </c>
      <c r="U25" s="76" t="s">
        <v>37</v>
      </c>
      <c r="V25" s="75"/>
      <c r="W25" s="75">
        <v>1</v>
      </c>
      <c r="X25" s="69" t="s">
        <v>71</v>
      </c>
      <c r="Y25" s="36" t="s">
        <v>38</v>
      </c>
      <c r="Z25" s="37" t="s">
        <v>72</v>
      </c>
    </row>
    <row r="26" spans="2:31" ht="24.95" customHeight="1">
      <c r="B26" s="22">
        <v>6</v>
      </c>
      <c r="C26" s="23" t="s">
        <v>73</v>
      </c>
      <c r="D26" s="24" t="s">
        <v>67</v>
      </c>
      <c r="E26" s="25" t="s">
        <v>74</v>
      </c>
      <c r="F26" s="26">
        <v>1</v>
      </c>
      <c r="G26" s="27" t="s">
        <v>34</v>
      </c>
      <c r="H26" s="28" t="s">
        <v>75</v>
      </c>
      <c r="I26" s="28" t="s">
        <v>76</v>
      </c>
      <c r="J26" s="56"/>
      <c r="K26" s="56"/>
      <c r="L26" s="63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>
        <v>1</v>
      </c>
      <c r="X26" s="58" t="s">
        <v>55</v>
      </c>
      <c r="Y26" s="36" t="s">
        <v>38</v>
      </c>
      <c r="Z26" s="37" t="s">
        <v>72</v>
      </c>
    </row>
    <row r="27" spans="2:31" ht="24.95" customHeight="1">
      <c r="B27" s="38"/>
      <c r="C27" s="39"/>
      <c r="D27" s="40"/>
      <c r="E27" s="41"/>
      <c r="F27" s="26">
        <v>2</v>
      </c>
      <c r="G27" s="27" t="s">
        <v>40</v>
      </c>
      <c r="H27" s="42"/>
      <c r="I27" s="42"/>
      <c r="J27" s="77"/>
      <c r="K27" s="77"/>
      <c r="L27" s="78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>
        <v>1</v>
      </c>
      <c r="X27" s="58" t="s">
        <v>55</v>
      </c>
      <c r="Y27" s="80" t="s">
        <v>38</v>
      </c>
      <c r="Z27" s="81" t="s">
        <v>72</v>
      </c>
    </row>
    <row r="28" spans="2:31" ht="24.95" customHeight="1">
      <c r="B28" s="38"/>
      <c r="C28" s="82"/>
      <c r="D28" s="40"/>
      <c r="E28" s="41"/>
      <c r="F28" s="26">
        <v>3</v>
      </c>
      <c r="G28" s="27" t="s">
        <v>41</v>
      </c>
      <c r="H28" s="42"/>
      <c r="I28" s="42"/>
      <c r="J28" s="56"/>
      <c r="K28" s="56"/>
      <c r="L28" s="63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>
        <v>1</v>
      </c>
      <c r="X28" s="58" t="s">
        <v>55</v>
      </c>
      <c r="Y28" s="36" t="s">
        <v>38</v>
      </c>
      <c r="Z28" s="37" t="s">
        <v>72</v>
      </c>
    </row>
    <row r="29" spans="2:31" ht="24.95" customHeight="1">
      <c r="B29" s="46"/>
      <c r="C29" s="83"/>
      <c r="D29" s="48"/>
      <c r="E29" s="49"/>
      <c r="F29" s="26">
        <v>4</v>
      </c>
      <c r="G29" s="27" t="s">
        <v>42</v>
      </c>
      <c r="H29" s="50"/>
      <c r="I29" s="50"/>
      <c r="J29" s="56"/>
      <c r="K29" s="56"/>
      <c r="L29" s="63"/>
      <c r="M29" s="68"/>
      <c r="N29" s="68"/>
      <c r="O29" s="68"/>
      <c r="P29" s="68"/>
      <c r="Q29" s="68"/>
      <c r="R29" s="76" t="s">
        <v>37</v>
      </c>
      <c r="S29" s="76" t="s">
        <v>37</v>
      </c>
      <c r="T29" s="76" t="s">
        <v>37</v>
      </c>
      <c r="U29" s="76" t="s">
        <v>37</v>
      </c>
      <c r="V29" s="68"/>
      <c r="W29" s="68">
        <v>1</v>
      </c>
      <c r="X29" s="58" t="s">
        <v>55</v>
      </c>
      <c r="Y29" s="36" t="s">
        <v>38</v>
      </c>
      <c r="Z29" s="37" t="s">
        <v>72</v>
      </c>
    </row>
    <row r="30" spans="2:31" ht="24.95" customHeight="1">
      <c r="B30" s="22">
        <v>7</v>
      </c>
      <c r="C30" s="23" t="s">
        <v>77</v>
      </c>
      <c r="D30" s="24" t="s">
        <v>78</v>
      </c>
      <c r="E30" s="25" t="s">
        <v>79</v>
      </c>
      <c r="F30" s="26">
        <v>1</v>
      </c>
      <c r="G30" s="27" t="s">
        <v>34</v>
      </c>
      <c r="H30" s="84" t="s">
        <v>80</v>
      </c>
      <c r="I30" s="29" t="s">
        <v>81</v>
      </c>
      <c r="J30" s="27"/>
      <c r="K30" s="27"/>
      <c r="L30" s="30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>
        <v>1</v>
      </c>
      <c r="X30" s="58" t="s">
        <v>55</v>
      </c>
      <c r="Y30" s="36" t="s">
        <v>38</v>
      </c>
      <c r="Z30" s="37" t="s">
        <v>72</v>
      </c>
    </row>
    <row r="31" spans="2:31" ht="24.95" customHeight="1">
      <c r="B31" s="38"/>
      <c r="C31" s="39"/>
      <c r="D31" s="40"/>
      <c r="E31" s="41"/>
      <c r="F31" s="26">
        <v>2</v>
      </c>
      <c r="G31" s="27" t="s">
        <v>40</v>
      </c>
      <c r="H31" s="85"/>
      <c r="I31" s="43"/>
      <c r="J31" s="27"/>
      <c r="K31" s="27"/>
      <c r="L31" s="30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>
        <v>1</v>
      </c>
      <c r="X31" s="58" t="s">
        <v>55</v>
      </c>
      <c r="Y31" s="36" t="s">
        <v>38</v>
      </c>
      <c r="Z31" s="37" t="s">
        <v>72</v>
      </c>
    </row>
    <row r="32" spans="2:31" ht="24.95" customHeight="1">
      <c r="B32" s="38"/>
      <c r="C32" s="39"/>
      <c r="D32" s="40"/>
      <c r="E32" s="41"/>
      <c r="F32" s="26">
        <v>3</v>
      </c>
      <c r="G32" s="27" t="s">
        <v>41</v>
      </c>
      <c r="H32" s="85"/>
      <c r="I32" s="43"/>
      <c r="J32" s="27"/>
      <c r="K32" s="27"/>
      <c r="L32" s="30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>
        <v>1</v>
      </c>
      <c r="X32" s="58" t="s">
        <v>55</v>
      </c>
      <c r="Y32" s="36" t="s">
        <v>38</v>
      </c>
      <c r="Z32" s="37" t="s">
        <v>72</v>
      </c>
    </row>
    <row r="33" spans="2:26" ht="24.95" customHeight="1">
      <c r="B33" s="46"/>
      <c r="C33" s="47"/>
      <c r="D33" s="48"/>
      <c r="E33" s="49"/>
      <c r="F33" s="26">
        <v>4</v>
      </c>
      <c r="G33" s="27" t="s">
        <v>42</v>
      </c>
      <c r="H33" s="86"/>
      <c r="I33" s="51"/>
      <c r="J33" s="27"/>
      <c r="K33" s="27"/>
      <c r="L33" s="30"/>
      <c r="M33" s="68"/>
      <c r="N33" s="68"/>
      <c r="O33" s="68"/>
      <c r="P33" s="68"/>
      <c r="Q33" s="68"/>
      <c r="R33" s="76" t="s">
        <v>37</v>
      </c>
      <c r="S33" s="76" t="s">
        <v>37</v>
      </c>
      <c r="T33" s="76" t="s">
        <v>37</v>
      </c>
      <c r="U33" s="76" t="s">
        <v>37</v>
      </c>
      <c r="V33" s="68"/>
      <c r="W33" s="68">
        <v>1</v>
      </c>
      <c r="X33" s="58" t="s">
        <v>55</v>
      </c>
      <c r="Y33" s="36" t="s">
        <v>38</v>
      </c>
      <c r="Z33" s="37" t="s">
        <v>72</v>
      </c>
    </row>
    <row r="34" spans="2:26" ht="24.95" customHeight="1">
      <c r="B34" s="22">
        <v>8</v>
      </c>
      <c r="C34" s="23" t="s">
        <v>82</v>
      </c>
      <c r="D34" s="24" t="s">
        <v>83</v>
      </c>
      <c r="E34" s="25" t="s">
        <v>84</v>
      </c>
      <c r="F34" s="26">
        <v>1</v>
      </c>
      <c r="G34" s="27" t="s">
        <v>34</v>
      </c>
      <c r="H34" s="28" t="s">
        <v>85</v>
      </c>
      <c r="I34" s="29" t="s">
        <v>86</v>
      </c>
      <c r="J34" s="27"/>
      <c r="K34" s="27"/>
      <c r="L34" s="30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>
        <v>1</v>
      </c>
      <c r="X34" s="69" t="s">
        <v>71</v>
      </c>
      <c r="Y34" s="36" t="s">
        <v>38</v>
      </c>
      <c r="Z34" s="37" t="s">
        <v>87</v>
      </c>
    </row>
    <row r="35" spans="2:26" ht="24.95" customHeight="1">
      <c r="B35" s="38"/>
      <c r="C35" s="39"/>
      <c r="D35" s="40"/>
      <c r="E35" s="41"/>
      <c r="F35" s="26">
        <v>2</v>
      </c>
      <c r="G35" s="27" t="s">
        <v>40</v>
      </c>
      <c r="H35" s="42"/>
      <c r="I35" s="43"/>
      <c r="J35" s="27"/>
      <c r="K35" s="27"/>
      <c r="L35" s="30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>
        <v>1</v>
      </c>
      <c r="X35" s="69" t="s">
        <v>71</v>
      </c>
      <c r="Y35" s="36" t="s">
        <v>38</v>
      </c>
      <c r="Z35" s="37" t="s">
        <v>87</v>
      </c>
    </row>
    <row r="36" spans="2:26" ht="24.95" customHeight="1">
      <c r="B36" s="38"/>
      <c r="C36" s="39"/>
      <c r="D36" s="40"/>
      <c r="E36" s="41"/>
      <c r="F36" s="26">
        <v>3</v>
      </c>
      <c r="G36" s="27" t="s">
        <v>41</v>
      </c>
      <c r="H36" s="42"/>
      <c r="I36" s="43"/>
      <c r="J36" s="27"/>
      <c r="K36" s="27"/>
      <c r="L36" s="30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>
        <v>1</v>
      </c>
      <c r="X36" s="69" t="s">
        <v>71</v>
      </c>
      <c r="Y36" s="36" t="s">
        <v>38</v>
      </c>
      <c r="Z36" s="37" t="s">
        <v>87</v>
      </c>
    </row>
    <row r="37" spans="2:26" ht="24.95" customHeight="1">
      <c r="B37" s="46"/>
      <c r="C37" s="47"/>
      <c r="D37" s="48"/>
      <c r="E37" s="49"/>
      <c r="F37" s="26">
        <v>4</v>
      </c>
      <c r="G37" s="27" t="s">
        <v>42</v>
      </c>
      <c r="H37" s="50"/>
      <c r="I37" s="51"/>
      <c r="J37" s="27"/>
      <c r="K37" s="27"/>
      <c r="L37" s="30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>
        <v>1</v>
      </c>
      <c r="X37" s="69" t="s">
        <v>71</v>
      </c>
      <c r="Y37" s="36" t="s">
        <v>38</v>
      </c>
      <c r="Z37" s="37" t="s">
        <v>87</v>
      </c>
    </row>
    <row r="38" spans="2:26" ht="24.95" customHeight="1">
      <c r="B38" s="22">
        <v>9</v>
      </c>
      <c r="C38" s="23" t="s">
        <v>88</v>
      </c>
      <c r="D38" s="24" t="s">
        <v>83</v>
      </c>
      <c r="E38" s="25" t="s">
        <v>89</v>
      </c>
      <c r="F38" s="26">
        <v>1</v>
      </c>
      <c r="G38" s="27" t="s">
        <v>34</v>
      </c>
      <c r="H38" s="28" t="s">
        <v>90</v>
      </c>
      <c r="I38" s="29" t="s">
        <v>91</v>
      </c>
      <c r="J38" s="27"/>
      <c r="K38" s="27"/>
      <c r="L38" s="30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>
        <v>1</v>
      </c>
      <c r="X38" s="58" t="s">
        <v>55</v>
      </c>
      <c r="Y38" s="36" t="s">
        <v>38</v>
      </c>
      <c r="Z38" s="37" t="s">
        <v>87</v>
      </c>
    </row>
    <row r="39" spans="2:26" ht="24.95" customHeight="1">
      <c r="B39" s="38"/>
      <c r="C39" s="39"/>
      <c r="D39" s="40"/>
      <c r="E39" s="41"/>
      <c r="F39" s="26">
        <v>2</v>
      </c>
      <c r="G39" s="27" t="s">
        <v>40</v>
      </c>
      <c r="H39" s="42"/>
      <c r="I39" s="43"/>
      <c r="J39" s="27"/>
      <c r="K39" s="27"/>
      <c r="L39" s="30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>
        <v>1</v>
      </c>
      <c r="X39" s="58" t="s">
        <v>55</v>
      </c>
      <c r="Y39" s="36" t="s">
        <v>38</v>
      </c>
      <c r="Z39" s="37" t="s">
        <v>87</v>
      </c>
    </row>
    <row r="40" spans="2:26" ht="24.95" customHeight="1">
      <c r="B40" s="38"/>
      <c r="C40" s="39"/>
      <c r="D40" s="40"/>
      <c r="E40" s="41"/>
      <c r="F40" s="26">
        <v>3</v>
      </c>
      <c r="G40" s="27" t="s">
        <v>41</v>
      </c>
      <c r="H40" s="42"/>
      <c r="I40" s="43"/>
      <c r="J40" s="27"/>
      <c r="K40" s="27"/>
      <c r="L40" s="30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>
        <v>1</v>
      </c>
      <c r="X40" s="58" t="s">
        <v>55</v>
      </c>
      <c r="Y40" s="36" t="s">
        <v>38</v>
      </c>
      <c r="Z40" s="37" t="s">
        <v>87</v>
      </c>
    </row>
    <row r="41" spans="2:26" ht="24.95" customHeight="1">
      <c r="B41" s="46"/>
      <c r="C41" s="47"/>
      <c r="D41" s="48"/>
      <c r="E41" s="49"/>
      <c r="F41" s="26">
        <v>4</v>
      </c>
      <c r="G41" s="27" t="s">
        <v>42</v>
      </c>
      <c r="H41" s="50"/>
      <c r="I41" s="51"/>
      <c r="J41" s="27"/>
      <c r="K41" s="27"/>
      <c r="L41" s="30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>
        <v>1</v>
      </c>
      <c r="X41" s="58" t="s">
        <v>55</v>
      </c>
      <c r="Y41" s="36" t="s">
        <v>38</v>
      </c>
      <c r="Z41" s="37" t="s">
        <v>87</v>
      </c>
    </row>
    <row r="42" spans="2:26" ht="24.95" customHeight="1">
      <c r="B42" s="22">
        <v>10</v>
      </c>
      <c r="C42" s="23" t="s">
        <v>92</v>
      </c>
      <c r="D42" s="24" t="s">
        <v>93</v>
      </c>
      <c r="E42" s="25" t="s">
        <v>94</v>
      </c>
      <c r="F42" s="26">
        <v>1</v>
      </c>
      <c r="G42" s="27" t="s">
        <v>34</v>
      </c>
      <c r="H42" s="28" t="s">
        <v>62</v>
      </c>
      <c r="I42" s="28" t="s">
        <v>95</v>
      </c>
      <c r="J42" s="56"/>
      <c r="K42" s="56"/>
      <c r="L42" s="57"/>
      <c r="M42" s="68"/>
      <c r="N42" s="68"/>
      <c r="O42" s="68"/>
      <c r="P42" s="68"/>
      <c r="Q42" s="68">
        <v>1</v>
      </c>
      <c r="R42" s="64"/>
      <c r="S42" s="64"/>
      <c r="T42" s="64"/>
      <c r="U42" s="64"/>
      <c r="V42" s="64"/>
      <c r="W42" s="64"/>
      <c r="X42" s="87"/>
      <c r="Y42" s="36" t="s">
        <v>38</v>
      </c>
      <c r="Z42" s="37" t="s">
        <v>96</v>
      </c>
    </row>
    <row r="43" spans="2:26" ht="24.95" customHeight="1">
      <c r="B43" s="38"/>
      <c r="C43" s="39"/>
      <c r="D43" s="40"/>
      <c r="E43" s="41"/>
      <c r="F43" s="26">
        <v>2</v>
      </c>
      <c r="G43" s="27" t="s">
        <v>40</v>
      </c>
      <c r="H43" s="42"/>
      <c r="I43" s="42"/>
      <c r="J43" s="56"/>
      <c r="K43" s="56"/>
      <c r="L43" s="57"/>
      <c r="M43" s="68"/>
      <c r="N43" s="68"/>
      <c r="O43" s="68">
        <v>1</v>
      </c>
      <c r="P43" s="64"/>
      <c r="Q43" s="64"/>
      <c r="R43" s="64"/>
      <c r="S43" s="64"/>
      <c r="T43" s="64"/>
      <c r="U43" s="64"/>
      <c r="V43" s="64"/>
      <c r="W43" s="64"/>
      <c r="X43" s="87"/>
      <c r="Y43" s="36" t="s">
        <v>38</v>
      </c>
      <c r="Z43" s="37" t="s">
        <v>96</v>
      </c>
    </row>
    <row r="44" spans="2:26" ht="24.95" customHeight="1">
      <c r="B44" s="38"/>
      <c r="C44" s="39"/>
      <c r="D44" s="40"/>
      <c r="E44" s="41"/>
      <c r="F44" s="26">
        <v>3</v>
      </c>
      <c r="G44" s="27" t="s">
        <v>41</v>
      </c>
      <c r="H44" s="42"/>
      <c r="I44" s="42"/>
      <c r="J44" s="56"/>
      <c r="K44" s="56"/>
      <c r="L44" s="57"/>
      <c r="M44" s="68"/>
      <c r="N44" s="68"/>
      <c r="O44" s="68"/>
      <c r="P44" s="68"/>
      <c r="Q44" s="68"/>
      <c r="R44" s="68"/>
      <c r="S44" s="68">
        <v>1</v>
      </c>
      <c r="T44" s="64"/>
      <c r="U44" s="64"/>
      <c r="V44" s="64"/>
      <c r="W44" s="64"/>
      <c r="X44" s="87"/>
      <c r="Y44" s="36" t="s">
        <v>38</v>
      </c>
      <c r="Z44" s="37" t="s">
        <v>96</v>
      </c>
    </row>
    <row r="45" spans="2:26" ht="24.95" customHeight="1">
      <c r="B45" s="46"/>
      <c r="C45" s="47"/>
      <c r="D45" s="48"/>
      <c r="E45" s="49"/>
      <c r="F45" s="26">
        <v>4</v>
      </c>
      <c r="G45" s="27" t="s">
        <v>42</v>
      </c>
      <c r="H45" s="50"/>
      <c r="I45" s="50"/>
      <c r="J45" s="56"/>
      <c r="K45" s="56"/>
      <c r="L45" s="57"/>
      <c r="M45" s="68"/>
      <c r="N45" s="68"/>
      <c r="O45" s="68"/>
      <c r="P45" s="68"/>
      <c r="Q45" s="68">
        <v>1</v>
      </c>
      <c r="R45" s="33" t="s">
        <v>37</v>
      </c>
      <c r="S45" s="33" t="s">
        <v>37</v>
      </c>
      <c r="T45" s="33" t="s">
        <v>37</v>
      </c>
      <c r="U45" s="33" t="s">
        <v>37</v>
      </c>
      <c r="V45" s="64"/>
      <c r="W45" s="64"/>
      <c r="X45" s="87"/>
      <c r="Y45" s="36" t="s">
        <v>38</v>
      </c>
      <c r="Z45" s="37" t="s">
        <v>96</v>
      </c>
    </row>
    <row r="46" spans="2:26" ht="24.95" customHeight="1">
      <c r="B46" s="22">
        <v>11</v>
      </c>
      <c r="C46" s="23" t="s">
        <v>97</v>
      </c>
      <c r="D46" s="24" t="s">
        <v>98</v>
      </c>
      <c r="E46" s="25" t="s">
        <v>99</v>
      </c>
      <c r="F46" s="26">
        <v>1</v>
      </c>
      <c r="G46" s="27" t="s">
        <v>34</v>
      </c>
      <c r="H46" s="28" t="s">
        <v>100</v>
      </c>
      <c r="I46" s="28" t="s">
        <v>101</v>
      </c>
      <c r="J46" s="56"/>
      <c r="K46" s="56"/>
      <c r="L46" s="57"/>
      <c r="M46" s="75"/>
      <c r="N46" s="75"/>
      <c r="O46" s="75"/>
      <c r="P46" s="75"/>
      <c r="Q46" s="75"/>
      <c r="R46" s="75"/>
      <c r="S46" s="75"/>
      <c r="T46" s="33" t="s">
        <v>37</v>
      </c>
      <c r="U46" s="33" t="s">
        <v>37</v>
      </c>
      <c r="V46" s="75"/>
      <c r="W46" s="75">
        <v>1</v>
      </c>
      <c r="X46" s="58" t="s">
        <v>55</v>
      </c>
      <c r="Y46" s="36" t="s">
        <v>38</v>
      </c>
      <c r="Z46" s="37" t="s">
        <v>102</v>
      </c>
    </row>
    <row r="47" spans="2:26" ht="24.95" customHeight="1">
      <c r="B47" s="38"/>
      <c r="C47" s="39"/>
      <c r="D47" s="40"/>
      <c r="E47" s="41"/>
      <c r="F47" s="26">
        <v>2</v>
      </c>
      <c r="G47" s="27" t="s">
        <v>40</v>
      </c>
      <c r="H47" s="42"/>
      <c r="I47" s="42"/>
      <c r="J47" s="56"/>
      <c r="K47" s="56"/>
      <c r="L47" s="57"/>
      <c r="M47" s="68"/>
      <c r="N47" s="68"/>
      <c r="O47" s="75"/>
      <c r="P47" s="75"/>
      <c r="Q47" s="75"/>
      <c r="R47" s="75"/>
      <c r="S47" s="75"/>
      <c r="T47" s="75"/>
      <c r="U47" s="75"/>
      <c r="V47" s="75"/>
      <c r="W47" s="75">
        <v>1</v>
      </c>
      <c r="X47" s="58" t="s">
        <v>55</v>
      </c>
      <c r="Y47" s="36" t="s">
        <v>38</v>
      </c>
      <c r="Z47" s="37" t="s">
        <v>102</v>
      </c>
    </row>
    <row r="48" spans="2:26" ht="24.95" customHeight="1">
      <c r="B48" s="38"/>
      <c r="C48" s="39"/>
      <c r="D48" s="40"/>
      <c r="E48" s="41"/>
      <c r="F48" s="26">
        <v>3</v>
      </c>
      <c r="G48" s="27" t="s">
        <v>41</v>
      </c>
      <c r="H48" s="42"/>
      <c r="I48" s="42"/>
      <c r="J48" s="56"/>
      <c r="K48" s="56"/>
      <c r="L48" s="57"/>
      <c r="M48" s="68"/>
      <c r="N48" s="68"/>
      <c r="O48" s="68"/>
      <c r="P48" s="75"/>
      <c r="Q48" s="75"/>
      <c r="R48" s="75"/>
      <c r="S48" s="75"/>
      <c r="T48" s="75"/>
      <c r="U48" s="75"/>
      <c r="V48" s="75"/>
      <c r="W48" s="75">
        <v>1</v>
      </c>
      <c r="X48" s="58" t="s">
        <v>55</v>
      </c>
      <c r="Y48" s="36" t="s">
        <v>38</v>
      </c>
      <c r="Z48" s="37" t="s">
        <v>102</v>
      </c>
    </row>
    <row r="49" spans="2:26" ht="24.95" customHeight="1">
      <c r="B49" s="46"/>
      <c r="C49" s="47"/>
      <c r="D49" s="48"/>
      <c r="E49" s="49"/>
      <c r="F49" s="26">
        <v>4</v>
      </c>
      <c r="G49" s="27" t="s">
        <v>42</v>
      </c>
      <c r="H49" s="50"/>
      <c r="I49" s="50"/>
      <c r="J49" s="56"/>
      <c r="K49" s="56"/>
      <c r="L49" s="57"/>
      <c r="M49" s="75"/>
      <c r="N49" s="75"/>
      <c r="O49" s="75"/>
      <c r="P49" s="75"/>
      <c r="Q49" s="75"/>
      <c r="R49" s="33" t="s">
        <v>37</v>
      </c>
      <c r="S49" s="33" t="s">
        <v>37</v>
      </c>
      <c r="T49" s="33" t="s">
        <v>37</v>
      </c>
      <c r="U49" s="33" t="s">
        <v>37</v>
      </c>
      <c r="V49" s="75"/>
      <c r="W49" s="75">
        <v>1</v>
      </c>
      <c r="X49" s="58" t="s">
        <v>55</v>
      </c>
      <c r="Y49" s="36" t="s">
        <v>38</v>
      </c>
      <c r="Z49" s="37" t="s">
        <v>102</v>
      </c>
    </row>
    <row r="50" spans="2:26" ht="24.95" customHeight="1">
      <c r="B50" s="88">
        <v>12</v>
      </c>
      <c r="C50" s="89" t="s">
        <v>103</v>
      </c>
      <c r="D50" s="90" t="s">
        <v>104</v>
      </c>
      <c r="E50" s="91" t="s">
        <v>105</v>
      </c>
      <c r="F50" s="26">
        <v>1</v>
      </c>
      <c r="G50" s="27" t="s">
        <v>34</v>
      </c>
      <c r="H50" s="92" t="s">
        <v>106</v>
      </c>
      <c r="I50" s="93" t="s">
        <v>107</v>
      </c>
      <c r="J50" s="27"/>
      <c r="K50" s="27"/>
      <c r="L50" s="30"/>
      <c r="M50" s="75"/>
      <c r="N50" s="75"/>
      <c r="O50" s="75"/>
      <c r="P50" s="75"/>
      <c r="Q50" s="75"/>
      <c r="R50" s="75"/>
      <c r="S50" s="75"/>
      <c r="T50" s="75"/>
      <c r="U50" s="75"/>
      <c r="V50" s="75">
        <v>1</v>
      </c>
      <c r="W50" s="64"/>
      <c r="X50" s="87"/>
      <c r="Y50" s="36" t="s">
        <v>38</v>
      </c>
      <c r="Z50" s="37" t="s">
        <v>108</v>
      </c>
    </row>
    <row r="51" spans="2:26" ht="24.95" customHeight="1">
      <c r="B51" s="88"/>
      <c r="C51" s="89"/>
      <c r="D51" s="90"/>
      <c r="E51" s="91"/>
      <c r="F51" s="26">
        <v>2</v>
      </c>
      <c r="G51" s="27" t="s">
        <v>40</v>
      </c>
      <c r="H51" s="92"/>
      <c r="I51" s="93"/>
      <c r="J51" s="27"/>
      <c r="K51" s="27"/>
      <c r="L51" s="30"/>
      <c r="M51" s="75"/>
      <c r="N51" s="75"/>
      <c r="O51" s="75"/>
      <c r="P51" s="75"/>
      <c r="Q51" s="75"/>
      <c r="R51" s="75"/>
      <c r="S51" s="75"/>
      <c r="T51" s="75"/>
      <c r="U51" s="75"/>
      <c r="V51" s="75">
        <v>1</v>
      </c>
      <c r="W51" s="64"/>
      <c r="X51" s="87"/>
      <c r="Y51" s="36" t="s">
        <v>38</v>
      </c>
      <c r="Z51" s="37" t="s">
        <v>108</v>
      </c>
    </row>
    <row r="52" spans="2:26" ht="24.95" customHeight="1">
      <c r="B52" s="88"/>
      <c r="C52" s="89"/>
      <c r="D52" s="90"/>
      <c r="E52" s="91"/>
      <c r="F52" s="26">
        <v>3</v>
      </c>
      <c r="G52" s="27" t="s">
        <v>41</v>
      </c>
      <c r="H52" s="92"/>
      <c r="I52" s="93"/>
      <c r="J52" s="27"/>
      <c r="K52" s="27"/>
      <c r="L52" s="30"/>
      <c r="M52" s="75"/>
      <c r="N52" s="75"/>
      <c r="O52" s="75"/>
      <c r="P52" s="75"/>
      <c r="Q52" s="75"/>
      <c r="R52" s="75"/>
      <c r="S52" s="75"/>
      <c r="T52" s="75"/>
      <c r="U52" s="75"/>
      <c r="V52" s="75">
        <v>1</v>
      </c>
      <c r="W52" s="64"/>
      <c r="X52" s="87"/>
      <c r="Y52" s="36" t="s">
        <v>38</v>
      </c>
      <c r="Z52" s="37" t="s">
        <v>108</v>
      </c>
    </row>
    <row r="53" spans="2:26" ht="24.95" customHeight="1">
      <c r="B53" s="88"/>
      <c r="C53" s="89"/>
      <c r="D53" s="90"/>
      <c r="E53" s="91"/>
      <c r="F53" s="26">
        <v>4</v>
      </c>
      <c r="G53" s="27" t="s">
        <v>42</v>
      </c>
      <c r="H53" s="92"/>
      <c r="I53" s="93"/>
      <c r="J53" s="27"/>
      <c r="K53" s="27"/>
      <c r="L53" s="30"/>
      <c r="M53" s="75"/>
      <c r="N53" s="75"/>
      <c r="O53" s="75"/>
      <c r="P53" s="75"/>
      <c r="Q53" s="75"/>
      <c r="R53" s="33" t="s">
        <v>37</v>
      </c>
      <c r="S53" s="33" t="s">
        <v>37</v>
      </c>
      <c r="T53" s="33" t="s">
        <v>37</v>
      </c>
      <c r="U53" s="33" t="s">
        <v>37</v>
      </c>
      <c r="V53" s="75">
        <v>1</v>
      </c>
      <c r="W53" s="64"/>
      <c r="X53" s="87"/>
      <c r="Y53" s="36" t="s">
        <v>38</v>
      </c>
      <c r="Z53" s="37" t="s">
        <v>108</v>
      </c>
    </row>
    <row r="54" spans="2:26" ht="24.95" customHeight="1">
      <c r="B54" s="22">
        <v>13</v>
      </c>
      <c r="C54" s="23" t="s">
        <v>109</v>
      </c>
      <c r="D54" s="24" t="s">
        <v>110</v>
      </c>
      <c r="E54" s="25" t="s">
        <v>111</v>
      </c>
      <c r="F54" s="26">
        <v>1</v>
      </c>
      <c r="G54" s="27" t="s">
        <v>34</v>
      </c>
      <c r="H54" s="84" t="s">
        <v>46</v>
      </c>
      <c r="I54" s="29" t="s">
        <v>112</v>
      </c>
      <c r="J54" s="27"/>
      <c r="K54" s="27"/>
      <c r="L54" s="30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>
        <v>1</v>
      </c>
      <c r="X54" s="58" t="s">
        <v>55</v>
      </c>
      <c r="Y54" s="36" t="s">
        <v>38</v>
      </c>
      <c r="Z54" s="37" t="s">
        <v>113</v>
      </c>
    </row>
    <row r="55" spans="2:26" ht="24.95" customHeight="1">
      <c r="B55" s="38"/>
      <c r="C55" s="39"/>
      <c r="D55" s="40"/>
      <c r="E55" s="41"/>
      <c r="F55" s="26">
        <v>2</v>
      </c>
      <c r="G55" s="27" t="s">
        <v>40</v>
      </c>
      <c r="H55" s="85"/>
      <c r="I55" s="43"/>
      <c r="J55" s="27"/>
      <c r="K55" s="27"/>
      <c r="L55" s="30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>
        <v>1</v>
      </c>
      <c r="X55" s="58" t="s">
        <v>55</v>
      </c>
      <c r="Y55" s="36" t="s">
        <v>38</v>
      </c>
      <c r="Z55" s="37" t="s">
        <v>113</v>
      </c>
    </row>
    <row r="56" spans="2:26" ht="24.95" customHeight="1">
      <c r="B56" s="38"/>
      <c r="C56" s="39"/>
      <c r="D56" s="40"/>
      <c r="E56" s="41"/>
      <c r="F56" s="26">
        <v>3</v>
      </c>
      <c r="G56" s="27" t="s">
        <v>41</v>
      </c>
      <c r="H56" s="85"/>
      <c r="I56" s="43"/>
      <c r="J56" s="27"/>
      <c r="K56" s="27"/>
      <c r="L56" s="30"/>
      <c r="M56" s="32"/>
      <c r="N56" s="32"/>
      <c r="O56" s="32"/>
      <c r="P56" s="32"/>
      <c r="Q56" s="75"/>
      <c r="R56" s="75"/>
      <c r="S56" s="75"/>
      <c r="T56" s="75"/>
      <c r="U56" s="75"/>
      <c r="V56" s="75"/>
      <c r="W56" s="75">
        <v>1</v>
      </c>
      <c r="X56" s="58" t="s">
        <v>55</v>
      </c>
      <c r="Y56" s="36" t="s">
        <v>38</v>
      </c>
      <c r="Z56" s="37" t="s">
        <v>113</v>
      </c>
    </row>
    <row r="57" spans="2:26" ht="24.95" customHeight="1">
      <c r="B57" s="46"/>
      <c r="C57" s="47"/>
      <c r="D57" s="48"/>
      <c r="E57" s="49"/>
      <c r="F57" s="26">
        <v>4</v>
      </c>
      <c r="G57" s="27" t="s">
        <v>42</v>
      </c>
      <c r="H57" s="86"/>
      <c r="I57" s="51"/>
      <c r="J57" s="27"/>
      <c r="K57" s="27"/>
      <c r="L57" s="30"/>
      <c r="M57" s="68"/>
      <c r="N57" s="75"/>
      <c r="O57" s="75"/>
      <c r="P57" s="75"/>
      <c r="Q57" s="75"/>
      <c r="R57" s="33" t="s">
        <v>37</v>
      </c>
      <c r="S57" s="33" t="s">
        <v>37</v>
      </c>
      <c r="T57" s="33" t="s">
        <v>37</v>
      </c>
      <c r="U57" s="33" t="s">
        <v>37</v>
      </c>
      <c r="V57" s="64"/>
      <c r="W57" s="75">
        <v>1</v>
      </c>
      <c r="X57" s="58" t="s">
        <v>55</v>
      </c>
      <c r="Y57" s="36" t="s">
        <v>38</v>
      </c>
      <c r="Z57" s="37" t="s">
        <v>113</v>
      </c>
    </row>
    <row r="58" spans="2:26" ht="24.95" customHeight="1">
      <c r="B58" s="22">
        <v>14</v>
      </c>
      <c r="C58" s="23" t="s">
        <v>114</v>
      </c>
      <c r="D58" s="24" t="s">
        <v>115</v>
      </c>
      <c r="E58" s="25" t="s">
        <v>116</v>
      </c>
      <c r="F58" s="26">
        <v>1</v>
      </c>
      <c r="G58" s="27" t="s">
        <v>34</v>
      </c>
      <c r="H58" s="28" t="s">
        <v>100</v>
      </c>
      <c r="I58" s="29" t="s">
        <v>117</v>
      </c>
      <c r="J58" s="27"/>
      <c r="K58" s="27"/>
      <c r="L58" s="30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>
        <v>1</v>
      </c>
      <c r="X58" s="69" t="s">
        <v>71</v>
      </c>
      <c r="Y58" s="36" t="s">
        <v>38</v>
      </c>
      <c r="Z58" s="37" t="s">
        <v>118</v>
      </c>
    </row>
    <row r="59" spans="2:26" ht="24.95" customHeight="1">
      <c r="B59" s="38"/>
      <c r="C59" s="39"/>
      <c r="D59" s="40"/>
      <c r="E59" s="41"/>
      <c r="F59" s="26">
        <v>2</v>
      </c>
      <c r="G59" s="27" t="s">
        <v>40</v>
      </c>
      <c r="H59" s="42"/>
      <c r="I59" s="43"/>
      <c r="J59" s="27"/>
      <c r="K59" s="27"/>
      <c r="L59" s="30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>
        <v>1</v>
      </c>
      <c r="X59" s="69" t="s">
        <v>71</v>
      </c>
      <c r="Y59" s="36" t="s">
        <v>38</v>
      </c>
      <c r="Z59" s="37" t="s">
        <v>118</v>
      </c>
    </row>
    <row r="60" spans="2:26" ht="24.95" customHeight="1">
      <c r="B60" s="38"/>
      <c r="C60" s="39"/>
      <c r="D60" s="40"/>
      <c r="E60" s="41"/>
      <c r="F60" s="26">
        <v>3</v>
      </c>
      <c r="G60" s="27" t="s">
        <v>41</v>
      </c>
      <c r="H60" s="42"/>
      <c r="I60" s="43"/>
      <c r="J60" s="27"/>
      <c r="K60" s="27"/>
      <c r="L60" s="30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>
        <v>1</v>
      </c>
      <c r="X60" s="69" t="s">
        <v>71</v>
      </c>
      <c r="Y60" s="36" t="s">
        <v>38</v>
      </c>
      <c r="Z60" s="37" t="s">
        <v>118</v>
      </c>
    </row>
    <row r="61" spans="2:26" ht="24.95" customHeight="1">
      <c r="B61" s="46"/>
      <c r="C61" s="47"/>
      <c r="D61" s="48"/>
      <c r="E61" s="49"/>
      <c r="F61" s="26">
        <v>4</v>
      </c>
      <c r="G61" s="27" t="s">
        <v>42</v>
      </c>
      <c r="H61" s="50"/>
      <c r="I61" s="51"/>
      <c r="J61" s="27"/>
      <c r="K61" s="27"/>
      <c r="L61" s="30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>
        <v>1</v>
      </c>
      <c r="X61" s="69" t="s">
        <v>71</v>
      </c>
      <c r="Y61" s="36" t="s">
        <v>38</v>
      </c>
      <c r="Z61" s="37" t="s">
        <v>118</v>
      </c>
    </row>
    <row r="62" spans="2:26" ht="24.95" customHeight="1">
      <c r="B62" s="22">
        <v>15</v>
      </c>
      <c r="C62" s="23" t="s">
        <v>119</v>
      </c>
      <c r="D62" s="24" t="s">
        <v>120</v>
      </c>
      <c r="E62" s="25" t="s">
        <v>121</v>
      </c>
      <c r="F62" s="26">
        <v>1</v>
      </c>
      <c r="G62" s="27" t="s">
        <v>34</v>
      </c>
      <c r="H62" s="28" t="s">
        <v>122</v>
      </c>
      <c r="I62" s="29" t="s">
        <v>123</v>
      </c>
      <c r="J62" s="27"/>
      <c r="K62" s="27"/>
      <c r="L62" s="30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>
        <v>1</v>
      </c>
      <c r="X62" s="58" t="s">
        <v>55</v>
      </c>
      <c r="Y62" s="36" t="s">
        <v>38</v>
      </c>
      <c r="Z62" s="37" t="s">
        <v>118</v>
      </c>
    </row>
    <row r="63" spans="2:26" ht="24.95" customHeight="1">
      <c r="B63" s="38"/>
      <c r="C63" s="39"/>
      <c r="D63" s="40"/>
      <c r="E63" s="41"/>
      <c r="F63" s="26">
        <v>2</v>
      </c>
      <c r="G63" s="27" t="s">
        <v>40</v>
      </c>
      <c r="H63" s="42"/>
      <c r="I63" s="43"/>
      <c r="J63" s="27"/>
      <c r="K63" s="27"/>
      <c r="L63" s="30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>
        <v>1</v>
      </c>
      <c r="X63" s="58" t="s">
        <v>55</v>
      </c>
      <c r="Y63" s="36" t="s">
        <v>38</v>
      </c>
      <c r="Z63" s="37" t="s">
        <v>118</v>
      </c>
    </row>
    <row r="64" spans="2:26" ht="24.95" customHeight="1">
      <c r="B64" s="38"/>
      <c r="C64" s="39"/>
      <c r="D64" s="40"/>
      <c r="E64" s="41"/>
      <c r="F64" s="26">
        <v>3</v>
      </c>
      <c r="G64" s="27" t="s">
        <v>41</v>
      </c>
      <c r="H64" s="42"/>
      <c r="I64" s="43"/>
      <c r="J64" s="27"/>
      <c r="K64" s="27"/>
      <c r="L64" s="30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>
        <v>1</v>
      </c>
      <c r="X64" s="58" t="s">
        <v>55</v>
      </c>
      <c r="Y64" s="36" t="s">
        <v>38</v>
      </c>
      <c r="Z64" s="37" t="s">
        <v>118</v>
      </c>
    </row>
    <row r="65" spans="2:26" ht="24.95" customHeight="1">
      <c r="B65" s="46"/>
      <c r="C65" s="47"/>
      <c r="D65" s="48"/>
      <c r="E65" s="49"/>
      <c r="F65" s="26">
        <v>4</v>
      </c>
      <c r="G65" s="27" t="s">
        <v>42</v>
      </c>
      <c r="H65" s="50"/>
      <c r="I65" s="51"/>
      <c r="J65" s="27"/>
      <c r="K65" s="27"/>
      <c r="L65" s="30"/>
      <c r="M65" s="75"/>
      <c r="N65" s="75"/>
      <c r="O65" s="75"/>
      <c r="P65" s="75"/>
      <c r="Q65" s="75"/>
      <c r="R65" s="33" t="s">
        <v>37</v>
      </c>
      <c r="S65" s="33" t="s">
        <v>37</v>
      </c>
      <c r="T65" s="33" t="s">
        <v>37</v>
      </c>
      <c r="U65" s="33" t="s">
        <v>37</v>
      </c>
      <c r="V65" s="75"/>
      <c r="W65" s="75">
        <v>1</v>
      </c>
      <c r="X65" s="58" t="s">
        <v>55</v>
      </c>
      <c r="Y65" s="36" t="s">
        <v>38</v>
      </c>
      <c r="Z65" s="37" t="s">
        <v>118</v>
      </c>
    </row>
    <row r="66" spans="2:26" ht="24.95" customHeight="1">
      <c r="B66" s="22">
        <v>16</v>
      </c>
      <c r="C66" s="23" t="s">
        <v>124</v>
      </c>
      <c r="D66" s="24" t="s">
        <v>44</v>
      </c>
      <c r="E66" s="25" t="s">
        <v>125</v>
      </c>
      <c r="F66" s="26">
        <v>1</v>
      </c>
      <c r="G66" s="27" t="s">
        <v>34</v>
      </c>
      <c r="H66" s="28" t="s">
        <v>126</v>
      </c>
      <c r="I66" s="29" t="s">
        <v>127</v>
      </c>
      <c r="J66" s="27"/>
      <c r="K66" s="27"/>
      <c r="L66" s="30"/>
      <c r="M66" s="94"/>
      <c r="N66" s="94"/>
      <c r="O66" s="94"/>
      <c r="P66" s="94"/>
      <c r="Q66" s="94"/>
      <c r="R66" s="94"/>
      <c r="S66" s="94">
        <v>1</v>
      </c>
      <c r="T66" s="52"/>
      <c r="U66" s="52"/>
      <c r="V66" s="44"/>
      <c r="W66" s="44"/>
      <c r="X66" s="95" t="s">
        <v>128</v>
      </c>
      <c r="Y66" s="36" t="s">
        <v>38</v>
      </c>
      <c r="Z66" s="37" t="s">
        <v>39</v>
      </c>
    </row>
    <row r="67" spans="2:26" ht="24.95" customHeight="1">
      <c r="B67" s="38"/>
      <c r="C67" s="39"/>
      <c r="D67" s="40"/>
      <c r="E67" s="41"/>
      <c r="F67" s="26">
        <v>2</v>
      </c>
      <c r="G67" s="27" t="s">
        <v>40</v>
      </c>
      <c r="H67" s="42"/>
      <c r="I67" s="43"/>
      <c r="J67" s="27"/>
      <c r="K67" s="27"/>
      <c r="L67" s="30"/>
      <c r="M67" s="31"/>
      <c r="N67" s="32"/>
      <c r="O67" s="32"/>
      <c r="P67" s="32"/>
      <c r="Q67" s="32"/>
      <c r="R67" s="32"/>
      <c r="S67" s="32"/>
      <c r="T67" s="32"/>
      <c r="U67" s="32"/>
      <c r="V67" s="32">
        <v>1</v>
      </c>
      <c r="W67" s="44"/>
      <c r="X67" s="95" t="s">
        <v>129</v>
      </c>
      <c r="Y67" s="36" t="s">
        <v>38</v>
      </c>
      <c r="Z67" s="37" t="s">
        <v>39</v>
      </c>
    </row>
    <row r="68" spans="2:26" ht="24.95" customHeight="1">
      <c r="B68" s="38"/>
      <c r="C68" s="39"/>
      <c r="D68" s="40"/>
      <c r="E68" s="41"/>
      <c r="F68" s="26">
        <v>3</v>
      </c>
      <c r="G68" s="27" t="s">
        <v>41</v>
      </c>
      <c r="H68" s="42"/>
      <c r="I68" s="43"/>
      <c r="J68" s="27"/>
      <c r="K68" s="27"/>
      <c r="L68" s="30"/>
      <c r="M68" s="94"/>
      <c r="N68" s="94"/>
      <c r="O68" s="94"/>
      <c r="P68" s="94"/>
      <c r="Q68" s="94"/>
      <c r="R68" s="94"/>
      <c r="S68" s="94"/>
      <c r="T68" s="94"/>
      <c r="U68" s="94">
        <v>1</v>
      </c>
      <c r="V68" s="44"/>
      <c r="W68" s="44"/>
      <c r="X68" s="95" t="s">
        <v>130</v>
      </c>
      <c r="Y68" s="36" t="s">
        <v>38</v>
      </c>
      <c r="Z68" s="37" t="s">
        <v>39</v>
      </c>
    </row>
    <row r="69" spans="2:26" ht="24.95" customHeight="1">
      <c r="B69" s="46"/>
      <c r="C69" s="47"/>
      <c r="D69" s="48"/>
      <c r="E69" s="49"/>
      <c r="F69" s="26">
        <v>4</v>
      </c>
      <c r="G69" s="27" t="s">
        <v>42</v>
      </c>
      <c r="H69" s="50"/>
      <c r="I69" s="51"/>
      <c r="J69" s="27"/>
      <c r="K69" s="27"/>
      <c r="L69" s="30"/>
      <c r="M69" s="45"/>
      <c r="N69" s="32"/>
      <c r="O69" s="32"/>
      <c r="P69" s="32"/>
      <c r="Q69" s="32"/>
      <c r="R69" s="33" t="s">
        <v>37</v>
      </c>
      <c r="S69" s="33" t="s">
        <v>37</v>
      </c>
      <c r="T69" s="33" t="s">
        <v>37</v>
      </c>
      <c r="U69" s="33" t="s">
        <v>37</v>
      </c>
      <c r="V69" s="32">
        <v>1</v>
      </c>
      <c r="W69" s="44"/>
      <c r="X69" s="95" t="s">
        <v>131</v>
      </c>
      <c r="Y69" s="36" t="s">
        <v>38</v>
      </c>
      <c r="Z69" s="37" t="s">
        <v>39</v>
      </c>
    </row>
    <row r="70" spans="2:26" ht="24.95" customHeight="1">
      <c r="B70" s="22">
        <v>17</v>
      </c>
      <c r="C70" s="23" t="s">
        <v>132</v>
      </c>
      <c r="D70" s="24" t="s">
        <v>133</v>
      </c>
      <c r="E70" s="25" t="s">
        <v>134</v>
      </c>
      <c r="F70" s="26">
        <v>1</v>
      </c>
      <c r="G70" s="27" t="s">
        <v>34</v>
      </c>
      <c r="H70" s="28" t="s">
        <v>135</v>
      </c>
      <c r="I70" s="29" t="s">
        <v>136</v>
      </c>
      <c r="J70" s="27"/>
      <c r="K70" s="27"/>
      <c r="L70" s="30"/>
      <c r="M70" s="75"/>
      <c r="N70" s="75"/>
      <c r="O70" s="75"/>
      <c r="P70" s="75"/>
      <c r="Q70" s="75"/>
      <c r="R70" s="75"/>
      <c r="S70" s="75">
        <v>1</v>
      </c>
      <c r="T70" s="64"/>
      <c r="U70" s="64"/>
      <c r="V70" s="64"/>
      <c r="W70" s="64"/>
      <c r="X70" s="55"/>
      <c r="Y70" s="36" t="s">
        <v>38</v>
      </c>
      <c r="Z70" s="37" t="s">
        <v>96</v>
      </c>
    </row>
    <row r="71" spans="2:26" ht="24.95" customHeight="1">
      <c r="B71" s="38"/>
      <c r="C71" s="39"/>
      <c r="D71" s="40"/>
      <c r="E71" s="41"/>
      <c r="F71" s="26">
        <v>2</v>
      </c>
      <c r="G71" s="27" t="s">
        <v>40</v>
      </c>
      <c r="H71" s="42"/>
      <c r="I71" s="43"/>
      <c r="J71" s="27"/>
      <c r="K71" s="27"/>
      <c r="L71" s="30"/>
      <c r="M71" s="75"/>
      <c r="N71" s="75"/>
      <c r="O71" s="75"/>
      <c r="P71" s="75"/>
      <c r="Q71" s="75"/>
      <c r="R71" s="75"/>
      <c r="S71" s="75"/>
      <c r="T71" s="75"/>
      <c r="U71" s="75">
        <v>1</v>
      </c>
      <c r="V71" s="64"/>
      <c r="W71" s="64"/>
      <c r="X71" s="55"/>
      <c r="Y71" s="36" t="s">
        <v>38</v>
      </c>
      <c r="Z71" s="37" t="s">
        <v>96</v>
      </c>
    </row>
    <row r="72" spans="2:26" ht="24.95" customHeight="1">
      <c r="B72" s="38"/>
      <c r="C72" s="39"/>
      <c r="D72" s="40"/>
      <c r="E72" s="41"/>
      <c r="F72" s="26">
        <v>3</v>
      </c>
      <c r="G72" s="27" t="s">
        <v>41</v>
      </c>
      <c r="H72" s="42"/>
      <c r="I72" s="43"/>
      <c r="J72" s="27"/>
      <c r="K72" s="27"/>
      <c r="L72" s="30"/>
      <c r="M72" s="75"/>
      <c r="N72" s="75"/>
      <c r="O72" s="75"/>
      <c r="P72" s="75"/>
      <c r="Q72" s="75"/>
      <c r="R72" s="75"/>
      <c r="S72" s="75"/>
      <c r="T72" s="75"/>
      <c r="U72" s="75"/>
      <c r="V72" s="75">
        <v>1</v>
      </c>
      <c r="W72" s="64"/>
      <c r="X72" s="55"/>
      <c r="Y72" s="36" t="s">
        <v>38</v>
      </c>
      <c r="Z72" s="37" t="s">
        <v>96</v>
      </c>
    </row>
    <row r="73" spans="2:26" ht="24.95" customHeight="1">
      <c r="B73" s="46"/>
      <c r="C73" s="47"/>
      <c r="D73" s="48"/>
      <c r="E73" s="49"/>
      <c r="F73" s="26">
        <v>4</v>
      </c>
      <c r="G73" s="27" t="s">
        <v>42</v>
      </c>
      <c r="H73" s="50"/>
      <c r="I73" s="51"/>
      <c r="J73" s="27"/>
      <c r="K73" s="27"/>
      <c r="L73" s="30"/>
      <c r="M73" s="75"/>
      <c r="N73" s="75"/>
      <c r="O73" s="75"/>
      <c r="P73" s="75"/>
      <c r="Q73" s="75"/>
      <c r="R73" s="33" t="s">
        <v>37</v>
      </c>
      <c r="S73" s="33" t="s">
        <v>37</v>
      </c>
      <c r="T73" s="33" t="s">
        <v>37</v>
      </c>
      <c r="U73" s="33" t="s">
        <v>37</v>
      </c>
      <c r="V73" s="75">
        <v>1</v>
      </c>
      <c r="W73" s="64"/>
      <c r="X73" s="55"/>
      <c r="Y73" s="36" t="s">
        <v>38</v>
      </c>
      <c r="Z73" s="37" t="s">
        <v>96</v>
      </c>
    </row>
    <row r="74" spans="2:26" ht="24.95" customHeight="1">
      <c r="B74" s="22">
        <v>18</v>
      </c>
      <c r="C74" s="23" t="s">
        <v>137</v>
      </c>
      <c r="D74" s="24" t="s">
        <v>44</v>
      </c>
      <c r="E74" s="25" t="s">
        <v>138</v>
      </c>
      <c r="F74" s="26">
        <v>1</v>
      </c>
      <c r="G74" s="27" t="s">
        <v>34</v>
      </c>
      <c r="H74" s="84" t="s">
        <v>126</v>
      </c>
      <c r="I74" s="29" t="s">
        <v>127</v>
      </c>
      <c r="J74" s="27"/>
      <c r="K74" s="27"/>
      <c r="L74" s="30"/>
      <c r="M74" s="31"/>
      <c r="N74" s="32"/>
      <c r="O74" s="32"/>
      <c r="P74" s="32"/>
      <c r="Q74" s="32"/>
      <c r="R74" s="32"/>
      <c r="S74" s="32"/>
      <c r="T74" s="33" t="s">
        <v>37</v>
      </c>
      <c r="U74" s="33" t="s">
        <v>37</v>
      </c>
      <c r="V74" s="32">
        <v>1</v>
      </c>
      <c r="W74" s="44"/>
      <c r="X74" s="95" t="s">
        <v>139</v>
      </c>
      <c r="Y74" s="36" t="s">
        <v>38</v>
      </c>
      <c r="Z74" s="37" t="s">
        <v>39</v>
      </c>
    </row>
    <row r="75" spans="2:26" ht="24.95" customHeight="1">
      <c r="B75" s="38"/>
      <c r="C75" s="39"/>
      <c r="D75" s="40"/>
      <c r="E75" s="41"/>
      <c r="F75" s="26">
        <v>2</v>
      </c>
      <c r="G75" s="27" t="s">
        <v>40</v>
      </c>
      <c r="H75" s="85"/>
      <c r="I75" s="43"/>
      <c r="J75" s="27"/>
      <c r="K75" s="27"/>
      <c r="L75" s="30"/>
      <c r="M75" s="31"/>
      <c r="N75" s="32"/>
      <c r="O75" s="32"/>
      <c r="P75" s="32"/>
      <c r="Q75" s="32"/>
      <c r="R75" s="32"/>
      <c r="S75" s="32"/>
      <c r="T75" s="32"/>
      <c r="U75" s="32">
        <v>1</v>
      </c>
      <c r="V75" s="44"/>
      <c r="W75" s="44"/>
      <c r="X75" s="95" t="s">
        <v>140</v>
      </c>
      <c r="Y75" s="36" t="s">
        <v>38</v>
      </c>
      <c r="Z75" s="37" t="s">
        <v>39</v>
      </c>
    </row>
    <row r="76" spans="2:26" ht="24.95" customHeight="1">
      <c r="B76" s="38"/>
      <c r="C76" s="39"/>
      <c r="D76" s="40"/>
      <c r="E76" s="41"/>
      <c r="F76" s="26">
        <v>3</v>
      </c>
      <c r="G76" s="27" t="s">
        <v>41</v>
      </c>
      <c r="H76" s="85"/>
      <c r="I76" s="43"/>
      <c r="J76" s="27"/>
      <c r="K76" s="27"/>
      <c r="L76" s="30"/>
      <c r="M76" s="96"/>
      <c r="N76" s="96"/>
      <c r="O76" s="96"/>
      <c r="P76" s="96"/>
      <c r="Q76" s="96"/>
      <c r="R76" s="96"/>
      <c r="S76" s="96"/>
      <c r="T76" s="96"/>
      <c r="U76" s="96">
        <v>1</v>
      </c>
      <c r="V76" s="44"/>
      <c r="W76" s="44"/>
      <c r="X76" s="95" t="s">
        <v>141</v>
      </c>
      <c r="Y76" s="36" t="s">
        <v>38</v>
      </c>
      <c r="Z76" s="37" t="s">
        <v>39</v>
      </c>
    </row>
    <row r="77" spans="2:26" ht="24.95" customHeight="1">
      <c r="B77" s="46"/>
      <c r="C77" s="47"/>
      <c r="D77" s="48"/>
      <c r="E77" s="49"/>
      <c r="F77" s="26">
        <v>4</v>
      </c>
      <c r="G77" s="27" t="s">
        <v>42</v>
      </c>
      <c r="H77" s="86"/>
      <c r="I77" s="51"/>
      <c r="J77" s="27"/>
      <c r="K77" s="27"/>
      <c r="L77" s="30"/>
      <c r="M77" s="45"/>
      <c r="N77" s="32"/>
      <c r="O77" s="32"/>
      <c r="P77" s="32"/>
      <c r="Q77" s="32"/>
      <c r="R77" s="61" t="s">
        <v>37</v>
      </c>
      <c r="S77" s="61" t="s">
        <v>37</v>
      </c>
      <c r="T77" s="61" t="s">
        <v>37</v>
      </c>
      <c r="U77" s="61" t="s">
        <v>37</v>
      </c>
      <c r="V77" s="32">
        <v>1</v>
      </c>
      <c r="W77" s="44"/>
      <c r="X77" s="35" t="s">
        <v>142</v>
      </c>
      <c r="Y77" s="36" t="s">
        <v>38</v>
      </c>
      <c r="Z77" s="37" t="s">
        <v>39</v>
      </c>
    </row>
    <row r="78" spans="2:26" ht="24.95" customHeight="1">
      <c r="B78" s="22">
        <v>19</v>
      </c>
      <c r="C78" s="23" t="s">
        <v>143</v>
      </c>
      <c r="D78" s="24" t="s">
        <v>67</v>
      </c>
      <c r="E78" s="25" t="s">
        <v>144</v>
      </c>
      <c r="F78" s="26">
        <v>1</v>
      </c>
      <c r="G78" s="27" t="s">
        <v>34</v>
      </c>
      <c r="H78" s="28" t="s">
        <v>145</v>
      </c>
      <c r="I78" s="29" t="s">
        <v>146</v>
      </c>
      <c r="J78" s="27"/>
      <c r="K78" s="27"/>
      <c r="L78" s="30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>
        <v>1</v>
      </c>
      <c r="X78" s="58" t="s">
        <v>55</v>
      </c>
      <c r="Y78" s="36" t="s">
        <v>38</v>
      </c>
      <c r="Z78" s="37" t="s">
        <v>72</v>
      </c>
    </row>
    <row r="79" spans="2:26" ht="24.95" customHeight="1">
      <c r="B79" s="38"/>
      <c r="C79" s="39"/>
      <c r="D79" s="40"/>
      <c r="E79" s="41"/>
      <c r="F79" s="26">
        <v>2</v>
      </c>
      <c r="G79" s="27" t="s">
        <v>40</v>
      </c>
      <c r="H79" s="42"/>
      <c r="I79" s="43"/>
      <c r="J79" s="27"/>
      <c r="K79" s="27"/>
      <c r="L79" s="30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>
        <v>1</v>
      </c>
      <c r="X79" s="58" t="s">
        <v>55</v>
      </c>
      <c r="Y79" s="36" t="s">
        <v>38</v>
      </c>
      <c r="Z79" s="37" t="s">
        <v>72</v>
      </c>
    </row>
    <row r="80" spans="2:26" ht="24.95" customHeight="1">
      <c r="B80" s="38"/>
      <c r="C80" s="39"/>
      <c r="D80" s="40"/>
      <c r="E80" s="41"/>
      <c r="F80" s="26">
        <v>3</v>
      </c>
      <c r="G80" s="27" t="s">
        <v>41</v>
      </c>
      <c r="H80" s="42"/>
      <c r="I80" s="43"/>
      <c r="J80" s="27"/>
      <c r="K80" s="27"/>
      <c r="L80" s="30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>
        <v>1</v>
      </c>
      <c r="X80" s="58" t="s">
        <v>55</v>
      </c>
      <c r="Y80" s="36" t="s">
        <v>38</v>
      </c>
      <c r="Z80" s="37" t="s">
        <v>72</v>
      </c>
    </row>
    <row r="81" spans="2:26" ht="24.95" customHeight="1">
      <c r="B81" s="46"/>
      <c r="C81" s="47"/>
      <c r="D81" s="48"/>
      <c r="E81" s="49"/>
      <c r="F81" s="26">
        <v>4</v>
      </c>
      <c r="G81" s="27" t="s">
        <v>42</v>
      </c>
      <c r="H81" s="50"/>
      <c r="I81" s="51"/>
      <c r="J81" s="27"/>
      <c r="K81" s="27"/>
      <c r="L81" s="30"/>
      <c r="M81" s="75"/>
      <c r="N81" s="75"/>
      <c r="O81" s="75"/>
      <c r="P81" s="75"/>
      <c r="Q81" s="75"/>
      <c r="R81" s="76" t="s">
        <v>37</v>
      </c>
      <c r="S81" s="76" t="s">
        <v>37</v>
      </c>
      <c r="T81" s="76" t="s">
        <v>37</v>
      </c>
      <c r="U81" s="76" t="s">
        <v>37</v>
      </c>
      <c r="V81" s="75"/>
      <c r="W81" s="75">
        <v>1</v>
      </c>
      <c r="X81" s="58" t="s">
        <v>55</v>
      </c>
      <c r="Y81" s="36" t="s">
        <v>38</v>
      </c>
      <c r="Z81" s="37" t="s">
        <v>72</v>
      </c>
    </row>
    <row r="82" spans="2:26" ht="24.95" customHeight="1">
      <c r="B82" s="22">
        <v>20</v>
      </c>
      <c r="C82" s="23" t="s">
        <v>147</v>
      </c>
      <c r="D82" s="24" t="s">
        <v>148</v>
      </c>
      <c r="E82" s="25" t="s">
        <v>149</v>
      </c>
      <c r="F82" s="26">
        <v>1</v>
      </c>
      <c r="G82" s="27" t="s">
        <v>34</v>
      </c>
      <c r="H82" s="28" t="s">
        <v>150</v>
      </c>
      <c r="I82" s="29" t="s">
        <v>151</v>
      </c>
      <c r="J82" s="27"/>
      <c r="K82" s="27"/>
      <c r="L82" s="30"/>
      <c r="M82" s="75"/>
      <c r="N82" s="75"/>
      <c r="O82" s="75"/>
      <c r="P82" s="75"/>
      <c r="Q82" s="75"/>
      <c r="R82" s="75"/>
      <c r="S82" s="75">
        <v>1</v>
      </c>
      <c r="T82" s="64"/>
      <c r="U82" s="64"/>
      <c r="V82" s="64"/>
      <c r="W82" s="64"/>
      <c r="X82" s="55"/>
      <c r="Y82" s="36" t="s">
        <v>38</v>
      </c>
      <c r="Z82" s="37" t="s">
        <v>102</v>
      </c>
    </row>
    <row r="83" spans="2:26" ht="24.95" customHeight="1">
      <c r="B83" s="38"/>
      <c r="C83" s="39"/>
      <c r="D83" s="40"/>
      <c r="E83" s="41"/>
      <c r="F83" s="26">
        <v>2</v>
      </c>
      <c r="G83" s="27" t="s">
        <v>40</v>
      </c>
      <c r="H83" s="42"/>
      <c r="I83" s="43"/>
      <c r="J83" s="27"/>
      <c r="K83" s="27"/>
      <c r="L83" s="30"/>
      <c r="M83" s="75"/>
      <c r="N83" s="75"/>
      <c r="O83" s="75"/>
      <c r="P83" s="75"/>
      <c r="Q83" s="75"/>
      <c r="R83" s="75"/>
      <c r="S83" s="75"/>
      <c r="T83" s="75"/>
      <c r="U83" s="75"/>
      <c r="V83" s="75">
        <v>1</v>
      </c>
      <c r="W83" s="64"/>
      <c r="X83" s="55"/>
      <c r="Y83" s="36" t="s">
        <v>38</v>
      </c>
      <c r="Z83" s="37" t="s">
        <v>102</v>
      </c>
    </row>
    <row r="84" spans="2:26" ht="24.95" customHeight="1">
      <c r="B84" s="38"/>
      <c r="C84" s="39"/>
      <c r="D84" s="40"/>
      <c r="E84" s="41"/>
      <c r="F84" s="26">
        <v>3</v>
      </c>
      <c r="G84" s="27" t="s">
        <v>41</v>
      </c>
      <c r="H84" s="42"/>
      <c r="I84" s="43"/>
      <c r="J84" s="27"/>
      <c r="K84" s="27"/>
      <c r="L84" s="30"/>
      <c r="M84" s="75"/>
      <c r="N84" s="75"/>
      <c r="O84" s="75"/>
      <c r="P84" s="75"/>
      <c r="Q84" s="75"/>
      <c r="R84" s="75"/>
      <c r="S84" s="75"/>
      <c r="T84" s="75"/>
      <c r="U84" s="75"/>
      <c r="V84" s="75">
        <v>1</v>
      </c>
      <c r="W84" s="64"/>
      <c r="X84" s="55"/>
      <c r="Y84" s="36" t="s">
        <v>38</v>
      </c>
      <c r="Z84" s="37" t="s">
        <v>102</v>
      </c>
    </row>
    <row r="85" spans="2:26" ht="24.95" customHeight="1">
      <c r="B85" s="46"/>
      <c r="C85" s="47"/>
      <c r="D85" s="48"/>
      <c r="E85" s="49"/>
      <c r="F85" s="26">
        <v>4</v>
      </c>
      <c r="G85" s="27" t="s">
        <v>42</v>
      </c>
      <c r="H85" s="50"/>
      <c r="I85" s="51"/>
      <c r="J85" s="27"/>
      <c r="K85" s="27"/>
      <c r="L85" s="30"/>
      <c r="M85" s="75"/>
      <c r="N85" s="75"/>
      <c r="O85" s="75"/>
      <c r="P85" s="75"/>
      <c r="Q85" s="75"/>
      <c r="R85" s="33" t="s">
        <v>37</v>
      </c>
      <c r="S85" s="33" t="s">
        <v>37</v>
      </c>
      <c r="T85" s="33" t="s">
        <v>37</v>
      </c>
      <c r="U85" s="33" t="s">
        <v>37</v>
      </c>
      <c r="V85" s="75">
        <v>1</v>
      </c>
      <c r="W85" s="64"/>
      <c r="X85" s="55"/>
      <c r="Y85" s="36" t="s">
        <v>38</v>
      </c>
      <c r="Z85" s="37" t="s">
        <v>102</v>
      </c>
    </row>
    <row r="86" spans="2:26" ht="24.95" customHeight="1">
      <c r="B86" s="22">
        <v>21</v>
      </c>
      <c r="C86" s="23" t="s">
        <v>152</v>
      </c>
      <c r="D86" s="24" t="s">
        <v>153</v>
      </c>
      <c r="E86" s="25" t="s">
        <v>154</v>
      </c>
      <c r="F86" s="26">
        <v>1</v>
      </c>
      <c r="G86" s="27" t="s">
        <v>34</v>
      </c>
      <c r="H86" s="28" t="s">
        <v>155</v>
      </c>
      <c r="I86" s="29" t="s">
        <v>156</v>
      </c>
      <c r="J86" s="27"/>
      <c r="K86" s="27"/>
      <c r="L86" s="30"/>
      <c r="M86" s="75"/>
      <c r="N86" s="75"/>
      <c r="O86" s="75"/>
      <c r="P86" s="75"/>
      <c r="Q86" s="75"/>
      <c r="R86" s="75"/>
      <c r="S86" s="75"/>
      <c r="T86" s="75"/>
      <c r="U86" s="75"/>
      <c r="V86" s="75">
        <v>1</v>
      </c>
      <c r="W86" s="64"/>
      <c r="X86" s="55"/>
      <c r="Y86" s="36" t="s">
        <v>38</v>
      </c>
      <c r="Z86" s="37" t="s">
        <v>108</v>
      </c>
    </row>
    <row r="87" spans="2:26" ht="24.95" customHeight="1">
      <c r="B87" s="38"/>
      <c r="C87" s="39"/>
      <c r="D87" s="40"/>
      <c r="E87" s="41"/>
      <c r="F87" s="26">
        <v>2</v>
      </c>
      <c r="G87" s="27" t="s">
        <v>40</v>
      </c>
      <c r="H87" s="42"/>
      <c r="I87" s="43"/>
      <c r="J87" s="27"/>
      <c r="K87" s="27"/>
      <c r="L87" s="30"/>
      <c r="M87" s="75"/>
      <c r="N87" s="75"/>
      <c r="O87" s="75"/>
      <c r="P87" s="75"/>
      <c r="Q87" s="75"/>
      <c r="R87" s="75"/>
      <c r="S87" s="75"/>
      <c r="T87" s="75"/>
      <c r="U87" s="75"/>
      <c r="V87" s="75">
        <v>1</v>
      </c>
      <c r="W87" s="64"/>
      <c r="X87" s="55"/>
      <c r="Y87" s="36" t="s">
        <v>38</v>
      </c>
      <c r="Z87" s="37" t="s">
        <v>108</v>
      </c>
    </row>
    <row r="88" spans="2:26" ht="24.95" customHeight="1">
      <c r="B88" s="38"/>
      <c r="C88" s="39"/>
      <c r="D88" s="40"/>
      <c r="E88" s="41"/>
      <c r="F88" s="26">
        <v>3</v>
      </c>
      <c r="G88" s="27" t="s">
        <v>41</v>
      </c>
      <c r="H88" s="42"/>
      <c r="I88" s="43"/>
      <c r="J88" s="27"/>
      <c r="K88" s="27"/>
      <c r="L88" s="30"/>
      <c r="M88" s="75"/>
      <c r="N88" s="75"/>
      <c r="O88" s="75"/>
      <c r="P88" s="75"/>
      <c r="Q88" s="75"/>
      <c r="R88" s="75"/>
      <c r="S88" s="75"/>
      <c r="T88" s="75"/>
      <c r="U88" s="75"/>
      <c r="V88" s="75">
        <v>1</v>
      </c>
      <c r="W88" s="64"/>
      <c r="X88" s="55"/>
      <c r="Y88" s="36" t="s">
        <v>38</v>
      </c>
      <c r="Z88" s="37" t="s">
        <v>108</v>
      </c>
    </row>
    <row r="89" spans="2:26" ht="24.95" customHeight="1">
      <c r="B89" s="46"/>
      <c r="C89" s="47"/>
      <c r="D89" s="48"/>
      <c r="E89" s="49"/>
      <c r="F89" s="26">
        <v>4</v>
      </c>
      <c r="G89" s="27" t="s">
        <v>42</v>
      </c>
      <c r="H89" s="50"/>
      <c r="I89" s="51"/>
      <c r="J89" s="27"/>
      <c r="K89" s="27"/>
      <c r="L89" s="30"/>
      <c r="M89" s="75"/>
      <c r="N89" s="75"/>
      <c r="O89" s="75"/>
      <c r="P89" s="75"/>
      <c r="Q89" s="75"/>
      <c r="R89" s="33" t="s">
        <v>37</v>
      </c>
      <c r="S89" s="33" t="s">
        <v>37</v>
      </c>
      <c r="T89" s="33" t="s">
        <v>37</v>
      </c>
      <c r="U89" s="33" t="s">
        <v>37</v>
      </c>
      <c r="V89" s="75">
        <v>1</v>
      </c>
      <c r="W89" s="64"/>
      <c r="X89" s="55"/>
      <c r="Y89" s="36" t="s">
        <v>38</v>
      </c>
      <c r="Z89" s="37" t="s">
        <v>108</v>
      </c>
    </row>
    <row r="90" spans="2:26" ht="24.95" customHeight="1">
      <c r="B90" s="22">
        <v>22</v>
      </c>
      <c r="C90" s="23" t="s">
        <v>157</v>
      </c>
      <c r="D90" s="24" t="s">
        <v>115</v>
      </c>
      <c r="E90" s="25" t="s">
        <v>158</v>
      </c>
      <c r="F90" s="26">
        <v>1</v>
      </c>
      <c r="G90" s="27" t="s">
        <v>34</v>
      </c>
      <c r="H90" s="28" t="s">
        <v>12</v>
      </c>
      <c r="I90" s="29"/>
      <c r="J90" s="97"/>
      <c r="K90" s="97"/>
      <c r="L90" s="30"/>
      <c r="M90" s="75"/>
      <c r="N90" s="75"/>
      <c r="O90" s="75"/>
      <c r="P90" s="75"/>
      <c r="Q90" s="75"/>
      <c r="R90" s="75"/>
      <c r="S90" s="75"/>
      <c r="T90" s="75"/>
      <c r="U90" s="75"/>
      <c r="V90" s="75">
        <v>1</v>
      </c>
      <c r="W90" s="64"/>
      <c r="X90" s="98"/>
      <c r="Y90" s="36" t="s">
        <v>38</v>
      </c>
      <c r="Z90" s="37" t="s">
        <v>118</v>
      </c>
    </row>
    <row r="91" spans="2:26" ht="24.95" customHeight="1">
      <c r="B91" s="38"/>
      <c r="C91" s="39"/>
      <c r="D91" s="40"/>
      <c r="E91" s="41"/>
      <c r="F91" s="26">
        <v>2</v>
      </c>
      <c r="G91" s="27" t="s">
        <v>40</v>
      </c>
      <c r="H91" s="42"/>
      <c r="I91" s="43"/>
      <c r="J91" s="97"/>
      <c r="K91" s="97"/>
      <c r="L91" s="30"/>
      <c r="M91" s="75"/>
      <c r="N91" s="75"/>
      <c r="O91" s="75"/>
      <c r="P91" s="75"/>
      <c r="Q91" s="75"/>
      <c r="R91" s="75"/>
      <c r="S91" s="75"/>
      <c r="T91" s="75">
        <v>1</v>
      </c>
      <c r="U91" s="64"/>
      <c r="V91" s="64"/>
      <c r="W91" s="64"/>
      <c r="X91" s="98"/>
      <c r="Y91" s="36" t="s">
        <v>38</v>
      </c>
      <c r="Z91" s="37" t="s">
        <v>118</v>
      </c>
    </row>
    <row r="92" spans="2:26" ht="24.95" customHeight="1">
      <c r="B92" s="38"/>
      <c r="C92" s="39"/>
      <c r="D92" s="40"/>
      <c r="E92" s="41"/>
      <c r="F92" s="26">
        <v>3</v>
      </c>
      <c r="G92" s="27" t="s">
        <v>41</v>
      </c>
      <c r="H92" s="42"/>
      <c r="I92" s="43"/>
      <c r="J92" s="97"/>
      <c r="K92" s="97"/>
      <c r="L92" s="30"/>
      <c r="M92" s="75"/>
      <c r="N92" s="75"/>
      <c r="O92" s="75"/>
      <c r="P92" s="75"/>
      <c r="Q92" s="75"/>
      <c r="R92" s="75"/>
      <c r="S92" s="75"/>
      <c r="T92" s="75"/>
      <c r="U92" s="75"/>
      <c r="V92" s="75">
        <v>1</v>
      </c>
      <c r="W92" s="64"/>
      <c r="X92" s="98"/>
      <c r="Y92" s="36" t="s">
        <v>38</v>
      </c>
      <c r="Z92" s="37" t="s">
        <v>118</v>
      </c>
    </row>
    <row r="93" spans="2:26" ht="24.95" customHeight="1">
      <c r="B93" s="46"/>
      <c r="C93" s="47"/>
      <c r="D93" s="48"/>
      <c r="E93" s="49"/>
      <c r="F93" s="26">
        <v>4</v>
      </c>
      <c r="G93" s="27" t="s">
        <v>42</v>
      </c>
      <c r="H93" s="50"/>
      <c r="I93" s="51"/>
      <c r="J93" s="97"/>
      <c r="K93" s="97"/>
      <c r="L93" s="30"/>
      <c r="M93" s="75"/>
      <c r="N93" s="75"/>
      <c r="O93" s="75"/>
      <c r="P93" s="75"/>
      <c r="Q93" s="75"/>
      <c r="R93" s="33" t="s">
        <v>37</v>
      </c>
      <c r="S93" s="33" t="s">
        <v>37</v>
      </c>
      <c r="T93" s="33" t="s">
        <v>37</v>
      </c>
      <c r="U93" s="33" t="s">
        <v>37</v>
      </c>
      <c r="V93" s="75">
        <v>1</v>
      </c>
      <c r="W93" s="64"/>
      <c r="X93" s="99"/>
      <c r="Y93" s="36" t="s">
        <v>38</v>
      </c>
      <c r="Z93" s="37" t="s">
        <v>118</v>
      </c>
    </row>
    <row r="94" spans="2:26" ht="15">
      <c r="B94" s="100" t="s">
        <v>159</v>
      </c>
      <c r="C94" s="101"/>
      <c r="D94" s="101"/>
      <c r="E94" s="102"/>
      <c r="F94" s="103">
        <f>B90</f>
        <v>22</v>
      </c>
      <c r="G94" s="103"/>
      <c r="H94" s="104"/>
      <c r="I94" s="104"/>
      <c r="J94" s="104">
        <f>SUM(J6:J93)</f>
        <v>0</v>
      </c>
      <c r="K94" s="104">
        <f t="shared" ref="K94:V94" si="0">SUM(K6:K93)</f>
        <v>0</v>
      </c>
      <c r="L94" s="104">
        <f t="shared" si="0"/>
        <v>5</v>
      </c>
      <c r="M94" s="104">
        <f t="shared" si="0"/>
        <v>0</v>
      </c>
      <c r="N94" s="104">
        <f t="shared" si="0"/>
        <v>0</v>
      </c>
      <c r="O94" s="104">
        <f t="shared" si="0"/>
        <v>1</v>
      </c>
      <c r="P94" s="104">
        <f t="shared" si="0"/>
        <v>0</v>
      </c>
      <c r="Q94" s="104">
        <f t="shared" si="0"/>
        <v>2</v>
      </c>
      <c r="R94" s="104">
        <f t="shared" si="0"/>
        <v>0</v>
      </c>
      <c r="S94" s="104">
        <f t="shared" si="0"/>
        <v>5</v>
      </c>
      <c r="T94" s="104">
        <f t="shared" si="0"/>
        <v>1</v>
      </c>
      <c r="U94" s="104">
        <f t="shared" si="0"/>
        <v>5</v>
      </c>
      <c r="V94" s="104">
        <f t="shared" si="0"/>
        <v>25</v>
      </c>
      <c r="W94" s="104">
        <f>SUM(W6:W93)</f>
        <v>44</v>
      </c>
      <c r="X94" s="105"/>
      <c r="Y94" s="106"/>
      <c r="Z94" s="106"/>
    </row>
    <row r="95" spans="2:26" ht="12" customHeight="1"/>
    <row r="96" spans="2:26" hidden="1"/>
    <row r="97" spans="2:23" ht="19.5" customHeight="1">
      <c r="B97" s="110" t="s">
        <v>159</v>
      </c>
      <c r="C97" s="111"/>
      <c r="D97" s="112" t="s">
        <v>160</v>
      </c>
      <c r="E97" s="113"/>
      <c r="F97" s="114" t="s">
        <v>161</v>
      </c>
      <c r="G97" s="114" t="s">
        <v>162</v>
      </c>
      <c r="H97" s="111" t="s">
        <v>161</v>
      </c>
      <c r="I97" s="115"/>
      <c r="J97" s="116" t="s">
        <v>11</v>
      </c>
      <c r="K97" s="116" t="s">
        <v>12</v>
      </c>
      <c r="L97" s="116" t="s">
        <v>13</v>
      </c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</row>
    <row r="98" spans="2:23" ht="31.5" customHeight="1">
      <c r="B98" s="111"/>
      <c r="C98" s="111"/>
      <c r="D98" s="117"/>
      <c r="E98" s="118"/>
      <c r="F98" s="119"/>
      <c r="G98" s="119"/>
      <c r="H98" s="111"/>
      <c r="I98" s="115"/>
      <c r="J98" s="116"/>
      <c r="K98" s="116"/>
      <c r="L98" s="116" t="s">
        <v>16</v>
      </c>
      <c r="M98" s="116" t="s">
        <v>163</v>
      </c>
      <c r="N98" s="116" t="s">
        <v>18</v>
      </c>
      <c r="O98" s="116" t="s">
        <v>19</v>
      </c>
      <c r="P98" s="10" t="s">
        <v>164</v>
      </c>
      <c r="Q98" s="10"/>
      <c r="R98" s="10" t="s">
        <v>21</v>
      </c>
      <c r="S98" s="10"/>
      <c r="T98" s="10" t="s">
        <v>22</v>
      </c>
      <c r="U98" s="10"/>
      <c r="V98" s="10" t="s">
        <v>23</v>
      </c>
      <c r="W98" s="10" t="s">
        <v>24</v>
      </c>
    </row>
    <row r="99" spans="2:23" ht="24.75" customHeight="1">
      <c r="B99" s="111"/>
      <c r="C99" s="111"/>
      <c r="D99" s="120"/>
      <c r="E99" s="121"/>
      <c r="F99" s="122"/>
      <c r="G99" s="119"/>
      <c r="H99" s="123"/>
      <c r="J99" s="124"/>
      <c r="K99" s="124"/>
      <c r="L99" s="124"/>
      <c r="M99" s="124"/>
      <c r="N99" s="124"/>
      <c r="O99" s="124"/>
      <c r="P99" s="125" t="s">
        <v>28</v>
      </c>
      <c r="Q99" s="125" t="s">
        <v>29</v>
      </c>
      <c r="R99" s="125" t="s">
        <v>28</v>
      </c>
      <c r="S99" s="125" t="s">
        <v>29</v>
      </c>
      <c r="T99" s="125" t="s">
        <v>28</v>
      </c>
      <c r="U99" s="125" t="s">
        <v>29</v>
      </c>
      <c r="V99" s="126"/>
      <c r="W99" s="126"/>
    </row>
    <row r="100" spans="2:23" ht="24" customHeight="1">
      <c r="B100" s="127">
        <v>22</v>
      </c>
      <c r="C100" s="127"/>
      <c r="D100" s="128" t="s">
        <v>165</v>
      </c>
      <c r="E100" s="129"/>
      <c r="F100" s="130">
        <f>COUNTIF($G$6:$G$93,"Institutional Building")</f>
        <v>22</v>
      </c>
      <c r="G100" s="131" t="s">
        <v>34</v>
      </c>
      <c r="H100" s="106"/>
      <c r="I100" s="132"/>
      <c r="J100" s="133">
        <f>SUMIF($G$6:$G$93,"Institutional Building",J6:J93)</f>
        <v>0</v>
      </c>
      <c r="K100" s="133">
        <f t="shared" ref="K100:W100" si="1">SUMIF($G$6:$G$93,"Institutional Building",K6:K93)</f>
        <v>0</v>
      </c>
      <c r="L100" s="133">
        <f t="shared" si="1"/>
        <v>1</v>
      </c>
      <c r="M100" s="133">
        <f t="shared" si="1"/>
        <v>0</v>
      </c>
      <c r="N100" s="133">
        <f t="shared" si="1"/>
        <v>0</v>
      </c>
      <c r="O100" s="133">
        <f t="shared" si="1"/>
        <v>0</v>
      </c>
      <c r="P100" s="133">
        <f t="shared" si="1"/>
        <v>0</v>
      </c>
      <c r="Q100" s="133">
        <f t="shared" si="1"/>
        <v>1</v>
      </c>
      <c r="R100" s="133">
        <f t="shared" si="1"/>
        <v>0</v>
      </c>
      <c r="S100" s="133">
        <f t="shared" si="1"/>
        <v>4</v>
      </c>
      <c r="T100" s="133">
        <f t="shared" si="1"/>
        <v>0</v>
      </c>
      <c r="U100" s="133">
        <f t="shared" si="1"/>
        <v>0</v>
      </c>
      <c r="V100" s="133">
        <f t="shared" si="1"/>
        <v>5</v>
      </c>
      <c r="W100" s="133">
        <f t="shared" si="1"/>
        <v>11</v>
      </c>
    </row>
    <row r="101" spans="2:23" ht="24" customHeight="1">
      <c r="B101" s="127"/>
      <c r="C101" s="127"/>
      <c r="D101" s="134"/>
      <c r="E101" s="135"/>
      <c r="F101" s="130">
        <f>COUNTIF($G$6:$G$93,"Boys Hostel")</f>
        <v>22</v>
      </c>
      <c r="G101" s="136" t="s">
        <v>40</v>
      </c>
      <c r="J101" s="133">
        <f>SUMIF($G$6:$G$93,"Boys Hostel",J6:J93)</f>
        <v>0</v>
      </c>
      <c r="K101" s="133">
        <f t="shared" ref="K101:W101" si="2">SUMIF($G$6:$G$93,"Boys Hostel",K6:K93)</f>
        <v>0</v>
      </c>
      <c r="L101" s="133">
        <f t="shared" si="2"/>
        <v>1</v>
      </c>
      <c r="M101" s="133">
        <f t="shared" si="2"/>
        <v>0</v>
      </c>
      <c r="N101" s="133">
        <f t="shared" si="2"/>
        <v>0</v>
      </c>
      <c r="O101" s="133">
        <f t="shared" si="2"/>
        <v>1</v>
      </c>
      <c r="P101" s="133">
        <f t="shared" si="2"/>
        <v>0</v>
      </c>
      <c r="Q101" s="133">
        <f t="shared" si="2"/>
        <v>0</v>
      </c>
      <c r="R101" s="133">
        <f t="shared" si="2"/>
        <v>0</v>
      </c>
      <c r="S101" s="133">
        <f t="shared" si="2"/>
        <v>0</v>
      </c>
      <c r="T101" s="133">
        <f t="shared" si="2"/>
        <v>1</v>
      </c>
      <c r="U101" s="133">
        <f t="shared" si="2"/>
        <v>2</v>
      </c>
      <c r="V101" s="133">
        <f t="shared" si="2"/>
        <v>6</v>
      </c>
      <c r="W101" s="133">
        <f t="shared" si="2"/>
        <v>11</v>
      </c>
    </row>
    <row r="102" spans="2:23" ht="24" customHeight="1">
      <c r="B102" s="127"/>
      <c r="C102" s="127"/>
      <c r="D102" s="134"/>
      <c r="E102" s="135"/>
      <c r="F102" s="130">
        <f>COUNTIF($G$6:$G$93,"Girls Hostel")</f>
        <v>22</v>
      </c>
      <c r="G102" s="137" t="s">
        <v>41</v>
      </c>
      <c r="J102" s="133">
        <f>SUMIF($G$6:$G$93,"Girls Hostel",J6:J93)</f>
        <v>0</v>
      </c>
      <c r="K102" s="133">
        <f t="shared" ref="K102:W102" si="3">SUMIF($G$6:$G$93,"Girls Hostel",K6:K93)</f>
        <v>0</v>
      </c>
      <c r="L102" s="133">
        <f t="shared" si="3"/>
        <v>1</v>
      </c>
      <c r="M102" s="133">
        <f t="shared" si="3"/>
        <v>0</v>
      </c>
      <c r="N102" s="133">
        <f t="shared" si="3"/>
        <v>0</v>
      </c>
      <c r="O102" s="133">
        <f t="shared" si="3"/>
        <v>0</v>
      </c>
      <c r="P102" s="133">
        <f t="shared" si="3"/>
        <v>0</v>
      </c>
      <c r="Q102" s="133">
        <f t="shared" si="3"/>
        <v>0</v>
      </c>
      <c r="R102" s="133">
        <f t="shared" si="3"/>
        <v>0</v>
      </c>
      <c r="S102" s="133">
        <f t="shared" si="3"/>
        <v>1</v>
      </c>
      <c r="T102" s="133">
        <f t="shared" si="3"/>
        <v>0</v>
      </c>
      <c r="U102" s="133">
        <f t="shared" si="3"/>
        <v>3</v>
      </c>
      <c r="V102" s="133">
        <f t="shared" si="3"/>
        <v>6</v>
      </c>
      <c r="W102" s="133">
        <f t="shared" si="3"/>
        <v>11</v>
      </c>
    </row>
    <row r="103" spans="2:23" ht="24" customHeight="1">
      <c r="B103" s="127"/>
      <c r="C103" s="127"/>
      <c r="D103" s="138"/>
      <c r="E103" s="139"/>
      <c r="F103" s="140">
        <f>COUNTIF($G$6:$G$93,"Principal Quarter")</f>
        <v>22</v>
      </c>
      <c r="G103" s="141" t="s">
        <v>42</v>
      </c>
      <c r="J103" s="133">
        <f>SUMIF($G$6:$G$93,"Principal Quarter",J6:J93)</f>
        <v>0</v>
      </c>
      <c r="K103" s="133">
        <f t="shared" ref="K103:W103" si="4">SUMIF($G$6:$G$93,"Principal Quarter",K6:K93)</f>
        <v>0</v>
      </c>
      <c r="L103" s="133">
        <f t="shared" si="4"/>
        <v>2</v>
      </c>
      <c r="M103" s="133">
        <f t="shared" si="4"/>
        <v>0</v>
      </c>
      <c r="N103" s="133">
        <f t="shared" si="4"/>
        <v>0</v>
      </c>
      <c r="O103" s="133">
        <f t="shared" si="4"/>
        <v>0</v>
      </c>
      <c r="P103" s="133">
        <f t="shared" si="4"/>
        <v>0</v>
      </c>
      <c r="Q103" s="133">
        <f t="shared" si="4"/>
        <v>1</v>
      </c>
      <c r="R103" s="133">
        <f t="shared" si="4"/>
        <v>0</v>
      </c>
      <c r="S103" s="133">
        <f t="shared" si="4"/>
        <v>0</v>
      </c>
      <c r="T103" s="133">
        <f t="shared" si="4"/>
        <v>0</v>
      </c>
      <c r="U103" s="133">
        <f t="shared" si="4"/>
        <v>0</v>
      </c>
      <c r="V103" s="133">
        <f t="shared" si="4"/>
        <v>8</v>
      </c>
      <c r="W103" s="133">
        <f t="shared" si="4"/>
        <v>11</v>
      </c>
    </row>
    <row r="104" spans="2:23" ht="17.25">
      <c r="B104" s="142" t="s">
        <v>166</v>
      </c>
      <c r="C104" s="143"/>
      <c r="D104" s="143"/>
      <c r="E104" s="144"/>
      <c r="F104" s="145">
        <f>SUM(F100:F103)</f>
        <v>88</v>
      </c>
      <c r="G104" s="105"/>
      <c r="H104" s="106"/>
      <c r="I104" s="106"/>
      <c r="J104" s="146">
        <f>SUM(J100:J103)</f>
        <v>0</v>
      </c>
      <c r="K104" s="146">
        <f t="shared" ref="K104:W104" si="5">SUM(K100:K103)</f>
        <v>0</v>
      </c>
      <c r="L104" s="146">
        <f t="shared" si="5"/>
        <v>5</v>
      </c>
      <c r="M104" s="146">
        <f t="shared" si="5"/>
        <v>0</v>
      </c>
      <c r="N104" s="146">
        <f t="shared" si="5"/>
        <v>0</v>
      </c>
      <c r="O104" s="146">
        <f t="shared" si="5"/>
        <v>1</v>
      </c>
      <c r="P104" s="146">
        <f t="shared" si="5"/>
        <v>0</v>
      </c>
      <c r="Q104" s="146">
        <f t="shared" si="5"/>
        <v>2</v>
      </c>
      <c r="R104" s="146">
        <f t="shared" si="5"/>
        <v>0</v>
      </c>
      <c r="S104" s="146">
        <f t="shared" si="5"/>
        <v>5</v>
      </c>
      <c r="T104" s="146">
        <f t="shared" si="5"/>
        <v>1</v>
      </c>
      <c r="U104" s="146">
        <f t="shared" si="5"/>
        <v>5</v>
      </c>
      <c r="V104" s="146">
        <f t="shared" si="5"/>
        <v>25</v>
      </c>
      <c r="W104" s="146">
        <f t="shared" si="5"/>
        <v>44</v>
      </c>
    </row>
  </sheetData>
  <sheetProtection password="C9B0" sheet="1" objects="1" scenarios="1"/>
  <mergeCells count="182">
    <mergeCell ref="V98:V99"/>
    <mergeCell ref="W98:W99"/>
    <mergeCell ref="B100:C103"/>
    <mergeCell ref="D100:E103"/>
    <mergeCell ref="B104:E104"/>
    <mergeCell ref="J97:J99"/>
    <mergeCell ref="K97:K99"/>
    <mergeCell ref="L97:W97"/>
    <mergeCell ref="L98:L99"/>
    <mergeCell ref="M98:M99"/>
    <mergeCell ref="N98:N99"/>
    <mergeCell ref="O98:O99"/>
    <mergeCell ref="P98:Q98"/>
    <mergeCell ref="R98:S98"/>
    <mergeCell ref="T98:U98"/>
    <mergeCell ref="B94:E94"/>
    <mergeCell ref="B97:C99"/>
    <mergeCell ref="D97:E99"/>
    <mergeCell ref="F97:F99"/>
    <mergeCell ref="G97:G99"/>
    <mergeCell ref="H97:H99"/>
    <mergeCell ref="B90:B93"/>
    <mergeCell ref="C90:C93"/>
    <mergeCell ref="D90:D93"/>
    <mergeCell ref="E90:E93"/>
    <mergeCell ref="H90:H93"/>
    <mergeCell ref="I90:I93"/>
    <mergeCell ref="B86:B89"/>
    <mergeCell ref="C86:C89"/>
    <mergeCell ref="D86:D89"/>
    <mergeCell ref="E86:E89"/>
    <mergeCell ref="H86:H89"/>
    <mergeCell ref="I86:I89"/>
    <mergeCell ref="B82:B85"/>
    <mergeCell ref="C82:C85"/>
    <mergeCell ref="D82:D85"/>
    <mergeCell ref="E82:E85"/>
    <mergeCell ref="H82:H85"/>
    <mergeCell ref="I82:I85"/>
    <mergeCell ref="B78:B81"/>
    <mergeCell ref="C78:C81"/>
    <mergeCell ref="D78:D81"/>
    <mergeCell ref="E78:E81"/>
    <mergeCell ref="H78:H81"/>
    <mergeCell ref="I78:I81"/>
    <mergeCell ref="B74:B77"/>
    <mergeCell ref="C74:C77"/>
    <mergeCell ref="D74:D77"/>
    <mergeCell ref="E74:E77"/>
    <mergeCell ref="H74:H77"/>
    <mergeCell ref="I74:I77"/>
    <mergeCell ref="B70:B73"/>
    <mergeCell ref="C70:C73"/>
    <mergeCell ref="D70:D73"/>
    <mergeCell ref="E70:E73"/>
    <mergeCell ref="H70:H73"/>
    <mergeCell ref="I70:I73"/>
    <mergeCell ref="B66:B69"/>
    <mergeCell ref="C66:C69"/>
    <mergeCell ref="D66:D69"/>
    <mergeCell ref="E66:E69"/>
    <mergeCell ref="H66:H69"/>
    <mergeCell ref="I66:I69"/>
    <mergeCell ref="B62:B65"/>
    <mergeCell ref="C62:C65"/>
    <mergeCell ref="D62:D65"/>
    <mergeCell ref="E62:E65"/>
    <mergeCell ref="H62:H65"/>
    <mergeCell ref="I62:I65"/>
    <mergeCell ref="B58:B61"/>
    <mergeCell ref="C58:C61"/>
    <mergeCell ref="D58:D61"/>
    <mergeCell ref="E58:E61"/>
    <mergeCell ref="H58:H61"/>
    <mergeCell ref="I58:I61"/>
    <mergeCell ref="B54:B57"/>
    <mergeCell ref="C54:C57"/>
    <mergeCell ref="D54:D57"/>
    <mergeCell ref="E54:E57"/>
    <mergeCell ref="H54:H57"/>
    <mergeCell ref="I54:I57"/>
    <mergeCell ref="B50:B53"/>
    <mergeCell ref="C50:C53"/>
    <mergeCell ref="D50:D53"/>
    <mergeCell ref="E50:E53"/>
    <mergeCell ref="H50:H53"/>
    <mergeCell ref="I50:I53"/>
    <mergeCell ref="B46:B49"/>
    <mergeCell ref="C46:C49"/>
    <mergeCell ref="D46:D49"/>
    <mergeCell ref="E46:E49"/>
    <mergeCell ref="H46:H49"/>
    <mergeCell ref="I46:I49"/>
    <mergeCell ref="B42:B45"/>
    <mergeCell ref="C42:C45"/>
    <mergeCell ref="D42:D45"/>
    <mergeCell ref="E42:E45"/>
    <mergeCell ref="H42:H45"/>
    <mergeCell ref="I42:I45"/>
    <mergeCell ref="B38:B41"/>
    <mergeCell ref="C38:C41"/>
    <mergeCell ref="D38:D41"/>
    <mergeCell ref="E38:E41"/>
    <mergeCell ref="H38:H41"/>
    <mergeCell ref="I38:I41"/>
    <mergeCell ref="B34:B37"/>
    <mergeCell ref="C34:C37"/>
    <mergeCell ref="D34:D37"/>
    <mergeCell ref="E34:E37"/>
    <mergeCell ref="H34:H37"/>
    <mergeCell ref="I34:I37"/>
    <mergeCell ref="B30:B33"/>
    <mergeCell ref="C30:C33"/>
    <mergeCell ref="D30:D33"/>
    <mergeCell ref="E30:E33"/>
    <mergeCell ref="H30:H33"/>
    <mergeCell ref="I30:I33"/>
    <mergeCell ref="B26:B29"/>
    <mergeCell ref="C26:C29"/>
    <mergeCell ref="D26:D29"/>
    <mergeCell ref="E26:E29"/>
    <mergeCell ref="H26:H29"/>
    <mergeCell ref="I26:I29"/>
    <mergeCell ref="X18:X21"/>
    <mergeCell ref="B22:B25"/>
    <mergeCell ref="C22:C25"/>
    <mergeCell ref="D22:D25"/>
    <mergeCell ref="E22:E25"/>
    <mergeCell ref="H22:H25"/>
    <mergeCell ref="I22:I25"/>
    <mergeCell ref="B18:B21"/>
    <mergeCell ref="C18:C21"/>
    <mergeCell ref="D18:D21"/>
    <mergeCell ref="E18:E21"/>
    <mergeCell ref="H18:H21"/>
    <mergeCell ref="I18:I21"/>
    <mergeCell ref="B14:B17"/>
    <mergeCell ref="C14:C17"/>
    <mergeCell ref="D14:D17"/>
    <mergeCell ref="E14:E17"/>
    <mergeCell ref="H14:H17"/>
    <mergeCell ref="I14:I17"/>
    <mergeCell ref="B10:B13"/>
    <mergeCell ref="C10:C13"/>
    <mergeCell ref="D10:D13"/>
    <mergeCell ref="E10:E13"/>
    <mergeCell ref="H10:H13"/>
    <mergeCell ref="I10:I13"/>
    <mergeCell ref="AB4:AB5"/>
    <mergeCell ref="AC4:AC5"/>
    <mergeCell ref="B6:B9"/>
    <mergeCell ref="C6:C9"/>
    <mergeCell ref="D6:D9"/>
    <mergeCell ref="E6:E9"/>
    <mergeCell ref="H6:H9"/>
    <mergeCell ref="I6:I9"/>
    <mergeCell ref="P4:Q4"/>
    <mergeCell ref="R4:S4"/>
    <mergeCell ref="T4:U4"/>
    <mergeCell ref="V4:V5"/>
    <mergeCell ref="W4:W5"/>
    <mergeCell ref="AA4:AA5"/>
    <mergeCell ref="I3:I5"/>
    <mergeCell ref="J3:J5"/>
    <mergeCell ref="K3:K5"/>
    <mergeCell ref="L3:W3"/>
    <mergeCell ref="X3:X5"/>
    <mergeCell ref="Z3:Z5"/>
    <mergeCell ref="L4:L5"/>
    <mergeCell ref="M4:M5"/>
    <mergeCell ref="N4:N5"/>
    <mergeCell ref="O4:O5"/>
    <mergeCell ref="C1:AC1"/>
    <mergeCell ref="B2:AC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M6:W93">
    <cfRule type="cellIs" dxfId="0" priority="1" operator="equal">
      <formula>"X"</formula>
    </cfRule>
  </conditionalFormatting>
  <pageMargins left="0.75" right="0.75" top="0.39370078740157499" bottom="0.196850393700787" header="0.23622047244094499" footer="0.23622047244094499"/>
  <pageSetup paperSize="9" scale="86" orientation="landscape" r:id="rId1"/>
  <headerFooter>
    <oddFooter>&amp;R&amp;P</oddFooter>
  </headerFooter>
  <rowBreaks count="5" manualBreakCount="5">
    <brk id="21" max="27" man="1"/>
    <brk id="41" max="27" man="1"/>
    <brk id="61" max="27" man="1"/>
    <brk id="81" max="27" man="1"/>
    <brk id="105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PTEC-22</vt:lpstr>
      <vt:lpstr>'PTEC-22'!Print_Area</vt:lpstr>
      <vt:lpstr>'PTEC-22'!Print_Titles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dcterms:created xsi:type="dcterms:W3CDTF">2017-10-23T09:45:07Z</dcterms:created>
  <dcterms:modified xsi:type="dcterms:W3CDTF">2017-10-23T09:46:02Z</dcterms:modified>
</cp:coreProperties>
</file>