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9875" windowHeight="6960"/>
  </bookViews>
  <sheets>
    <sheet name="CTE-14" sheetId="1" r:id="rId1"/>
  </sheets>
  <definedNames>
    <definedName name="_xlnm._FilterDatabase" localSheetId="0" hidden="1">'CTE-14'!$B$3:$Z$61</definedName>
    <definedName name="_xlnm.Print_Area" localSheetId="0">'CTE-14'!$A$1:$AB$73</definedName>
    <definedName name="_xlnm.Print_Titles" localSheetId="0">'CTE-14'!$3:$5</definedName>
  </definedNames>
  <calcPr calcId="125725"/>
</workbook>
</file>

<file path=xl/calcChain.xml><?xml version="1.0" encoding="utf-8"?>
<calcChain xmlns="http://schemas.openxmlformats.org/spreadsheetml/2006/main">
  <c r="W71" i="1"/>
  <c r="V71"/>
  <c r="U71"/>
  <c r="T71"/>
  <c r="S71"/>
  <c r="R71"/>
  <c r="Q71"/>
  <c r="P71"/>
  <c r="O71"/>
  <c r="N71"/>
  <c r="M71"/>
  <c r="L71"/>
  <c r="K71"/>
  <c r="J71"/>
  <c r="F71"/>
  <c r="W70"/>
  <c r="V70"/>
  <c r="U70"/>
  <c r="T70"/>
  <c r="S70"/>
  <c r="R70"/>
  <c r="Q70"/>
  <c r="P70"/>
  <c r="O70"/>
  <c r="N70"/>
  <c r="M70"/>
  <c r="L70"/>
  <c r="K70"/>
  <c r="J70"/>
  <c r="F70"/>
  <c r="W69"/>
  <c r="V69"/>
  <c r="U69"/>
  <c r="T69"/>
  <c r="S69"/>
  <c r="R69"/>
  <c r="Q69"/>
  <c r="P69"/>
  <c r="O69"/>
  <c r="N69"/>
  <c r="M69"/>
  <c r="L69"/>
  <c r="K69"/>
  <c r="J69"/>
  <c r="F69"/>
  <c r="W68"/>
  <c r="W72" s="1"/>
  <c r="V68"/>
  <c r="V72" s="1"/>
  <c r="U68"/>
  <c r="U72" s="1"/>
  <c r="T68"/>
  <c r="T72" s="1"/>
  <c r="S68"/>
  <c r="S72" s="1"/>
  <c r="R68"/>
  <c r="R72" s="1"/>
  <c r="Q68"/>
  <c r="Q72" s="1"/>
  <c r="P68"/>
  <c r="P72" s="1"/>
  <c r="O68"/>
  <c r="O72" s="1"/>
  <c r="N68"/>
  <c r="N72" s="1"/>
  <c r="M68"/>
  <c r="M72" s="1"/>
  <c r="L68"/>
  <c r="L72" s="1"/>
  <c r="K68"/>
  <c r="K72" s="1"/>
  <c r="J68"/>
  <c r="J72" s="1"/>
  <c r="F68"/>
  <c r="F72" s="1"/>
  <c r="W63"/>
  <c r="V63"/>
  <c r="U63"/>
  <c r="T63"/>
  <c r="S63"/>
  <c r="R63"/>
  <c r="Q63"/>
  <c r="P63"/>
  <c r="O63"/>
  <c r="N63"/>
  <c r="M63"/>
  <c r="L63"/>
  <c r="K63"/>
  <c r="J63"/>
</calcChain>
</file>

<file path=xl/sharedStrings.xml><?xml version="1.0" encoding="utf-8"?>
<sst xmlns="http://schemas.openxmlformats.org/spreadsheetml/2006/main" count="345" uniqueCount="119">
  <si>
    <t>BSEIDC Ltd., Patna</t>
  </si>
  <si>
    <t>PROGRESS REPORT OF CTE</t>
  </si>
  <si>
    <t>S.No.</t>
  </si>
  <si>
    <t>SL NO.</t>
  </si>
  <si>
    <t>Group No.</t>
  </si>
  <si>
    <t>District</t>
  </si>
  <si>
    <t>Name Of Institutional</t>
  </si>
  <si>
    <t>S. No.</t>
  </si>
  <si>
    <t>Name Of Building</t>
  </si>
  <si>
    <t>Name of Agency with Mo-</t>
  </si>
  <si>
    <t>Date of Agreement &amp; No</t>
  </si>
  <si>
    <t>Retender</t>
  </si>
  <si>
    <t>Tender Process</t>
  </si>
  <si>
    <t>Physical Status</t>
  </si>
  <si>
    <t>Remarks</t>
  </si>
  <si>
    <t>Division</t>
  </si>
  <si>
    <t>Not Start</t>
  </si>
  <si>
    <t>Lay-out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</si>
  <si>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</si>
  <si>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</si>
  <si>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</si>
  <si>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</si>
  <si>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</si>
  <si>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</si>
  <si>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</si>
  <si>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     (in Lakh)</t>
  </si>
  <si>
    <t>Fin. Exp. (in lac)</t>
  </si>
  <si>
    <t>Financial Achievement (%)</t>
  </si>
  <si>
    <t>LL</t>
  </si>
  <si>
    <t>RL</t>
  </si>
  <si>
    <t>Scheme</t>
  </si>
  <si>
    <t>C-1</t>
  </si>
  <si>
    <t>MUZAFFARPUR</t>
  </si>
  <si>
    <t>CTE TURKI</t>
  </si>
  <si>
    <t>Institutional Building</t>
  </si>
  <si>
    <t>Sanjay Constraction</t>
  </si>
  <si>
    <t>208 SBD OF 2015-16 (14.08.15)</t>
  </si>
  <si>
    <t>SOME ELECTRICAL WORK TO BE DONE</t>
  </si>
  <si>
    <t>CTE</t>
  </si>
  <si>
    <t>Tirhut East</t>
  </si>
  <si>
    <t>Boys Hostel</t>
  </si>
  <si>
    <t>Girls Hostel</t>
  </si>
  <si>
    <t>Principal Quarter</t>
  </si>
  <si>
    <t>X</t>
  </si>
  <si>
    <t>C-2</t>
  </si>
  <si>
    <t>BHAGALPUR</t>
  </si>
  <si>
    <t>CTE BHAGALPUR</t>
  </si>
  <si>
    <t>SAI HIGHWAY AND BUILDERS PVT. LTD.</t>
  </si>
  <si>
    <t>14 SBD OF 2016-17(25.04.2016)</t>
  </si>
  <si>
    <t>Bhagalpur</t>
  </si>
  <si>
    <t>C-3</t>
  </si>
  <si>
    <t>SAMASTIPUR</t>
  </si>
  <si>
    <t>CTE SAMASTIPUR</t>
  </si>
  <si>
    <t xml:space="preserve">Tender Process </t>
  </si>
  <si>
    <t>Darbhanga</t>
  </si>
  <si>
    <t>C-4</t>
  </si>
  <si>
    <t>SAHARSA</t>
  </si>
  <si>
    <t>CTE SAHARSA</t>
  </si>
  <si>
    <t>R K CONSTRUCTION</t>
  </si>
  <si>
    <t>Koshi</t>
  </si>
  <si>
    <t>Not start</t>
  </si>
  <si>
    <t>C-5</t>
  </si>
  <si>
    <t>CHHAPRA</t>
  </si>
  <si>
    <t>CTE CHHAPRA</t>
  </si>
  <si>
    <t>M/s.  Krishnapali  Construction  Pvt.  Ltd.  Mobile : 94312 59756.</t>
  </si>
  <si>
    <t>Saran</t>
  </si>
  <si>
    <t>C-6</t>
  </si>
  <si>
    <t>GAYA</t>
  </si>
  <si>
    <t>CTE GAYA</t>
  </si>
  <si>
    <t>Ramakant Singh</t>
  </si>
  <si>
    <t>709 SBD  OF 2014-15 (23.02.15)</t>
  </si>
  <si>
    <t>Old Staff Quarter to be demolish</t>
  </si>
  <si>
    <t>Magadh</t>
  </si>
  <si>
    <t>C-7</t>
  </si>
  <si>
    <t>Patna</t>
  </si>
  <si>
    <t>CTE, Barh</t>
  </si>
  <si>
    <t>MS VIMLESH PRASAD SINGH,  302, Abadh Kunj Appt. 9431267511</t>
  </si>
  <si>
    <t>Required old building demolision</t>
  </si>
  <si>
    <t>Patna East</t>
  </si>
  <si>
    <t>C-8</t>
  </si>
  <si>
    <t>Munger</t>
  </si>
  <si>
    <t>CTE, Haweli Kharagpur</t>
  </si>
  <si>
    <t>RAJENDRA PRASAD YADAV ,SHASTRI NAGAR, MUNGER , 8409097566</t>
  </si>
  <si>
    <t>Water Logged</t>
  </si>
  <si>
    <t>C-9</t>
  </si>
  <si>
    <t>Purnea</t>
  </si>
  <si>
    <t>CTE, Purnea</t>
  </si>
  <si>
    <t>RAJENDRA PRASAD PODDAR, MANGAL BAZAR, KATIHAR- 854105 (BIHAR), 9431884339</t>
  </si>
  <si>
    <t>Not started due to tree obstacle</t>
  </si>
  <si>
    <t>C-10</t>
  </si>
  <si>
    <t>Buxar</t>
  </si>
  <si>
    <t>CTE, Dumraon</t>
  </si>
  <si>
    <t>PRASAD ASSOCIATES, NILANCHAL KOTHI, PISKA MORE, RAATU ROAD, RANCHI-834005 ,9431363233</t>
  </si>
  <si>
    <t>NOC is not issue by Principal</t>
  </si>
  <si>
    <t>Patna West</t>
  </si>
  <si>
    <t>C-11</t>
  </si>
  <si>
    <t>Aurangabad</t>
  </si>
  <si>
    <t>CTE, Tarar</t>
  </si>
  <si>
    <t>Land Dispute</t>
  </si>
  <si>
    <t>C-12</t>
  </si>
  <si>
    <t>East Champaran</t>
  </si>
  <si>
    <t>CTE , Kumarbagh</t>
  </si>
  <si>
    <t>SANJAY CONSTRUCTION, LOHAR LANE,MUSALLAHPUR HAAT,MAHENDRU,PATNA,800006 ,MOB No.-9431877189,7544070707</t>
  </si>
  <si>
    <t>Tirhut West</t>
  </si>
  <si>
    <t>C-13</t>
  </si>
  <si>
    <t>SIWAN</t>
  </si>
  <si>
    <t>CTE , siwan</t>
  </si>
  <si>
    <t>C-14</t>
  </si>
  <si>
    <t>Araria</t>
  </si>
  <si>
    <t>CTE, Forbesganj</t>
  </si>
  <si>
    <t xml:space="preserve"> J . CORP.</t>
  </si>
  <si>
    <t xml:space="preserve">Total No. of Institution </t>
  </si>
  <si>
    <t>Total No. of Institution</t>
  </si>
  <si>
    <t xml:space="preserve"> Name of Institution</t>
  </si>
  <si>
    <t>Total No. of Buildings</t>
  </si>
  <si>
    <t>Name of Institutional Buildings</t>
  </si>
  <si>
    <t>Layout</t>
  </si>
  <si>
    <t>College of Teacher Education (CTE)</t>
  </si>
  <si>
    <t>Total No. of Institutional Buildings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</si>
</sst>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(* #,##0.00_);_(* \(#,##0.00\);_(* &quot;-&quot;??_);_(@_)"/>
    <numFmt numFmtId="166" formatCode="_ &quot;Rs.&quot;\ * #,##0.00_ ;_ &quot;Rs.&quot;\ * \-#,##0.00_ ;_ &quot;Rs.&quot;\ * &quot;-&quot;??_ ;_ @_ "/>
    <numFmt numFmtId="167" formatCode="_ &quot;रु&quot;\ * #,##0.00_ ;_ &quot;रु&quot;\ * \-#,##0.00_ ;_ &quot;रु&quot;\ * &quot;-&quot;??_ ;_ @_ "/>
    <numFmt numFmtId="168" formatCode="&quot;Rs.&quot;\ #,##0;&quot;Rs.&quot;\ \-#,##0"/>
    <numFmt numFmtId="169" formatCode="&quot;$&quot;#,##0_);\(&quot;$&quot;#,##0\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0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mbria"/>
      <family val="2"/>
      <scheme val="major"/>
    </font>
    <font>
      <b/>
      <sz val="20"/>
      <color theme="1"/>
      <name val="Cambria"/>
      <family val="1"/>
      <scheme val="maj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0" fontId="33" fillId="0" borderId="0"/>
    <xf numFmtId="0" fontId="35" fillId="0" borderId="0"/>
    <xf numFmtId="0" fontId="33" fillId="0" borderId="0"/>
    <xf numFmtId="0" fontId="1" fillId="0" borderId="0"/>
    <xf numFmtId="0" fontId="34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3" fillId="0" borderId="0"/>
  </cellStyleXfs>
  <cellXfs count="162">
    <xf numFmtId="0" fontId="0" fillId="0" borderId="0" xfId="0"/>
    <xf numFmtId="0" fontId="3" fillId="0" borderId="0" xfId="0" applyFont="1"/>
    <xf numFmtId="0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1" fontId="19" fillId="4" borderId="7" xfId="1" applyNumberFormat="1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1" fontId="19" fillId="4" borderId="2" xfId="1" applyNumberFormat="1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2" fontId="16" fillId="0" borderId="2" xfId="0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vertical="center" wrapText="1"/>
    </xf>
    <xf numFmtId="0" fontId="3" fillId="0" borderId="9" xfId="0" applyNumberFormat="1" applyFont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6" fillId="0" borderId="2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24" fillId="0" borderId="7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27" fillId="0" borderId="2" xfId="0" applyFont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18" fillId="0" borderId="2" xfId="0" applyNumberFormat="1" applyFont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9" fillId="0" borderId="0" xfId="0" applyNumberFormat="1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center" vertical="center"/>
    </xf>
    <xf numFmtId="0" fontId="31" fillId="0" borderId="6" xfId="0" applyNumberFormat="1" applyFont="1" applyBorder="1" applyAlignment="1">
      <alignment horizontal="left" vertical="center" wrapText="1"/>
    </xf>
    <xf numFmtId="0" fontId="31" fillId="0" borderId="9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3" fillId="0" borderId="1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  <protection hidden="1"/>
    </xf>
    <xf numFmtId="0" fontId="31" fillId="0" borderId="3" xfId="0" applyNumberFormat="1" applyFont="1" applyBorder="1" applyAlignment="1">
      <alignment horizontal="left" vertical="center" wrapText="1"/>
    </xf>
    <xf numFmtId="0" fontId="31" fillId="0" borderId="10" xfId="0" applyNumberFormat="1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1" fillId="0" borderId="13" xfId="0" applyNumberFormat="1" applyFont="1" applyBorder="1" applyAlignment="1">
      <alignment horizontal="left" vertical="center" wrapText="1"/>
    </xf>
    <xf numFmtId="0" fontId="31" fillId="0" borderId="14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32" fillId="0" borderId="11" xfId="0" applyNumberFormat="1" applyFont="1" applyBorder="1" applyAlignment="1">
      <alignment horizontal="right" vertical="center" wrapText="1"/>
    </xf>
    <xf numFmtId="0" fontId="32" fillId="0" borderId="12" xfId="0" applyNumberFormat="1" applyFont="1" applyBorder="1" applyAlignment="1">
      <alignment horizontal="right" vertical="center" wrapText="1"/>
    </xf>
    <xf numFmtId="0" fontId="32" fillId="0" borderId="4" xfId="0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</cellXfs>
  <cellStyles count="30">
    <cellStyle name="Comma 2" xfId="2"/>
    <cellStyle name="Comma 2 2" xfId="3"/>
    <cellStyle name="Comma 3" xfId="4"/>
    <cellStyle name="Currency 11" xfId="5"/>
    <cellStyle name="Currency 12" xfId="6"/>
    <cellStyle name="Currency 12 2" xfId="7"/>
    <cellStyle name="Currency 12 2 2" xfId="8"/>
    <cellStyle name="Currency 12 3" xfId="9"/>
    <cellStyle name="Currency 2" xfId="10"/>
    <cellStyle name="Currency 2 2" xfId="11"/>
    <cellStyle name="Currency 2 2 2" xfId="12"/>
    <cellStyle name="Currency 2 2 3" xfId="13"/>
    <cellStyle name="Currency 2 3" xfId="14"/>
    <cellStyle name="Currency 2 4" xfId="15"/>
    <cellStyle name="Currency 3" xfId="1"/>
    <cellStyle name="Currency 3 2" xfId="16"/>
    <cellStyle name="Currency 6" xfId="17"/>
    <cellStyle name="Normal" xfId="0" builtinId="0"/>
    <cellStyle name="Normal 2" xfId="18"/>
    <cellStyle name="Normal 2 2" xfId="19"/>
    <cellStyle name="Normal 2 2 2" xfId="20"/>
    <cellStyle name="Normal 2 3" xfId="21"/>
    <cellStyle name="Normal 2 3 2" xfId="22"/>
    <cellStyle name="Normal 2 7" xfId="23"/>
    <cellStyle name="Normal 3" xfId="24"/>
    <cellStyle name="Normal 3 2" xfId="25"/>
    <cellStyle name="Normal 37" xfId="26"/>
    <cellStyle name="Normal 38" xfId="27"/>
    <cellStyle name="Normal 4" xfId="28"/>
    <cellStyle name="Normal 5" xfId="29"/>
  </cellStyles>
  <dxfs count="1"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2"/>
  <sheetViews>
    <sheetView tabSelected="1" view="pageBreakPreview" topLeftCell="B1" zoomScaleNormal="100" zoomScaleSheetLayoutView="100" workbookViewId="0">
      <pane xSplit="4" ySplit="5" topLeftCell="F45" activePane="bottomRight" state="frozen"/>
      <selection activeCell="B1" sqref="B1"/>
      <selection pane="topRight" activeCell="F1" sqref="F1"/>
      <selection pane="bottomLeft" activeCell="B6" sqref="B6"/>
      <selection pane="bottomRight" activeCell="N70" sqref="N70"/>
    </sheetView>
  </sheetViews>
  <sheetFormatPr defaultRowHeight="18.75"/>
  <cols>
    <col min="1" max="1" width="1" style="1" hidden="1" customWidth="1"/>
    <col min="2" max="2" width="4.5703125" style="46" customWidth="1"/>
    <col min="3" max="3" width="10.140625" style="46" bestFit="1" customWidth="1"/>
    <col min="4" max="4" width="20.85546875" style="114" customWidth="1"/>
    <col min="5" max="5" width="19.85546875" style="115" customWidth="1"/>
    <col min="6" max="6" width="5.5703125" style="116" customWidth="1"/>
    <col min="7" max="7" width="20" style="116" customWidth="1"/>
    <col min="8" max="8" width="21" style="46" hidden="1" customWidth="1"/>
    <col min="9" max="9" width="16.28515625" style="46" hidden="1" customWidth="1"/>
    <col min="10" max="23" width="3.7109375" style="46" customWidth="1"/>
    <col min="24" max="24" width="10.7109375" style="116" customWidth="1"/>
    <col min="25" max="25" width="7.140625" style="46" hidden="1" customWidth="1"/>
    <col min="26" max="26" width="10.42578125" style="46" customWidth="1"/>
    <col min="27" max="27" width="12.42578125" style="46" hidden="1" customWidth="1"/>
    <col min="28" max="28" width="8.85546875" style="46" hidden="1" customWidth="1"/>
    <col min="29" max="29" width="11.140625" style="46" hidden="1" customWidth="1"/>
    <col min="30" max="30" width="9.140625" style="1" hidden="1" customWidth="1"/>
    <col min="31" max="16384" width="9.140625" style="1"/>
  </cols>
  <sheetData>
    <row r="1" spans="1:31" ht="20.25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 s="3" customFormat="1" ht="18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1" s="3" customFormat="1" ht="18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9" t="s">
        <v>13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 t="s">
        <v>14</v>
      </c>
      <c r="Z3" s="11" t="s">
        <v>15</v>
      </c>
      <c r="AA3" s="12"/>
      <c r="AB3" s="12"/>
      <c r="AC3" s="13"/>
    </row>
    <row r="4" spans="1:31" s="18" customFormat="1" ht="37.5" customHeight="1">
      <c r="A4" s="5"/>
      <c r="B4" s="6"/>
      <c r="C4" s="6"/>
      <c r="D4" s="7"/>
      <c r="E4" s="8"/>
      <c r="F4" s="6"/>
      <c r="G4" s="6"/>
      <c r="H4" s="6"/>
      <c r="I4" s="6"/>
      <c r="J4" s="6"/>
      <c r="K4" s="6"/>
      <c r="L4" s="6" t="s">
        <v>16</v>
      </c>
      <c r="M4" s="6" t="s">
        <v>17</v>
      </c>
      <c r="N4" s="6" t="s">
        <v>18</v>
      </c>
      <c r="O4" s="6" t="s">
        <v>19</v>
      </c>
      <c r="P4" s="10" t="s">
        <v>20</v>
      </c>
      <c r="Q4" s="10"/>
      <c r="R4" s="10" t="s">
        <v>21</v>
      </c>
      <c r="S4" s="10"/>
      <c r="T4" s="10" t="s">
        <v>22</v>
      </c>
      <c r="U4" s="10"/>
      <c r="V4" s="10" t="s">
        <v>23</v>
      </c>
      <c r="W4" s="10" t="s">
        <v>24</v>
      </c>
      <c r="X4" s="10"/>
      <c r="Y4" s="14"/>
      <c r="Z4" s="11"/>
      <c r="AA4" s="15" t="s">
        <v>25</v>
      </c>
      <c r="AB4" s="16" t="s">
        <v>26</v>
      </c>
      <c r="AC4" s="17" t="s">
        <v>27</v>
      </c>
    </row>
    <row r="5" spans="1:31" s="22" customFormat="1" ht="26.25" customHeight="1">
      <c r="A5" s="5"/>
      <c r="B5" s="6"/>
      <c r="C5" s="6"/>
      <c r="D5" s="7"/>
      <c r="E5" s="8"/>
      <c r="F5" s="6"/>
      <c r="G5" s="6"/>
      <c r="H5" s="6"/>
      <c r="I5" s="6"/>
      <c r="J5" s="6"/>
      <c r="K5" s="6"/>
      <c r="L5" s="6"/>
      <c r="M5" s="6"/>
      <c r="N5" s="6"/>
      <c r="O5" s="6"/>
      <c r="P5" s="19" t="s">
        <v>28</v>
      </c>
      <c r="Q5" s="19" t="s">
        <v>29</v>
      </c>
      <c r="R5" s="19" t="s">
        <v>28</v>
      </c>
      <c r="S5" s="19" t="s">
        <v>29</v>
      </c>
      <c r="T5" s="19" t="s">
        <v>28</v>
      </c>
      <c r="U5" s="19" t="s">
        <v>29</v>
      </c>
      <c r="V5" s="10"/>
      <c r="W5" s="10"/>
      <c r="X5" s="10"/>
      <c r="Y5" s="20" t="s">
        <v>30</v>
      </c>
      <c r="Z5" s="11"/>
      <c r="AA5" s="15"/>
      <c r="AB5" s="16"/>
      <c r="AC5" s="21"/>
    </row>
    <row r="6" spans="1:31" s="22" customFormat="1" ht="24.95" customHeight="1">
      <c r="A6" s="23">
        <v>53</v>
      </c>
      <c r="B6" s="24">
        <v>1</v>
      </c>
      <c r="C6" s="24" t="s">
        <v>31</v>
      </c>
      <c r="D6" s="25" t="s">
        <v>32</v>
      </c>
      <c r="E6" s="26" t="s">
        <v>33</v>
      </c>
      <c r="F6" s="27">
        <v>1</v>
      </c>
      <c r="G6" s="28" t="s">
        <v>34</v>
      </c>
      <c r="H6" s="29" t="s">
        <v>35</v>
      </c>
      <c r="I6" s="30" t="s">
        <v>36</v>
      </c>
      <c r="J6" s="28"/>
      <c r="K6" s="28"/>
      <c r="L6" s="31"/>
      <c r="M6" s="32"/>
      <c r="N6" s="32"/>
      <c r="O6" s="32"/>
      <c r="P6" s="32"/>
      <c r="Q6" s="32"/>
      <c r="R6" s="32"/>
      <c r="S6" s="32"/>
      <c r="T6" s="32"/>
      <c r="U6" s="32"/>
      <c r="V6" s="32">
        <v>1</v>
      </c>
      <c r="W6" s="33"/>
      <c r="X6" s="34" t="s">
        <v>37</v>
      </c>
      <c r="Y6" s="35" t="s">
        <v>38</v>
      </c>
      <c r="Z6" s="36" t="s">
        <v>39</v>
      </c>
      <c r="AA6" s="37"/>
      <c r="AB6" s="38"/>
      <c r="AC6" s="38"/>
      <c r="AD6" s="38"/>
    </row>
    <row r="7" spans="1:31" s="22" customFormat="1" ht="24.95" customHeight="1">
      <c r="A7" s="39"/>
      <c r="B7" s="40"/>
      <c r="C7" s="40"/>
      <c r="D7" s="41"/>
      <c r="E7" s="42"/>
      <c r="F7" s="27">
        <v>2</v>
      </c>
      <c r="G7" s="28" t="s">
        <v>40</v>
      </c>
      <c r="H7" s="29"/>
      <c r="I7" s="43"/>
      <c r="J7" s="28"/>
      <c r="K7" s="28"/>
      <c r="L7" s="44"/>
      <c r="M7" s="32"/>
      <c r="N7" s="32"/>
      <c r="O7" s="32"/>
      <c r="P7" s="32"/>
      <c r="Q7" s="32"/>
      <c r="R7" s="32"/>
      <c r="S7" s="32"/>
      <c r="T7" s="32"/>
      <c r="U7" s="32"/>
      <c r="V7" s="32">
        <v>1</v>
      </c>
      <c r="W7" s="33"/>
      <c r="X7" s="34" t="s">
        <v>24</v>
      </c>
      <c r="Y7" s="35" t="s">
        <v>38</v>
      </c>
      <c r="Z7" s="36" t="s">
        <v>39</v>
      </c>
      <c r="AA7" s="37"/>
      <c r="AB7" s="38"/>
      <c r="AC7" s="38"/>
      <c r="AD7" s="38"/>
    </row>
    <row r="8" spans="1:31" s="46" customFormat="1" ht="24.95" customHeight="1">
      <c r="A8" s="39"/>
      <c r="B8" s="40"/>
      <c r="C8" s="40"/>
      <c r="D8" s="41"/>
      <c r="E8" s="42"/>
      <c r="F8" s="27">
        <v>3</v>
      </c>
      <c r="G8" s="28" t="s">
        <v>41</v>
      </c>
      <c r="H8" s="29"/>
      <c r="I8" s="43"/>
      <c r="J8" s="28"/>
      <c r="K8" s="28"/>
      <c r="L8" s="44"/>
      <c r="M8" s="32"/>
      <c r="N8" s="32"/>
      <c r="O8" s="32"/>
      <c r="P8" s="32"/>
      <c r="Q8" s="32"/>
      <c r="R8" s="32"/>
      <c r="S8" s="32"/>
      <c r="T8" s="32"/>
      <c r="U8" s="32"/>
      <c r="V8" s="32">
        <v>1</v>
      </c>
      <c r="W8" s="33"/>
      <c r="X8" s="34" t="s">
        <v>24</v>
      </c>
      <c r="Y8" s="35" t="s">
        <v>38</v>
      </c>
      <c r="Z8" s="36" t="s">
        <v>39</v>
      </c>
      <c r="AA8" s="45"/>
      <c r="AE8" s="1"/>
    </row>
    <row r="9" spans="1:31" ht="24.95" customHeight="1">
      <c r="A9" s="47"/>
      <c r="B9" s="48"/>
      <c r="C9" s="48"/>
      <c r="D9" s="49"/>
      <c r="E9" s="50"/>
      <c r="F9" s="27">
        <v>4</v>
      </c>
      <c r="G9" s="28" t="s">
        <v>42</v>
      </c>
      <c r="H9" s="29"/>
      <c r="I9" s="51"/>
      <c r="J9" s="28"/>
      <c r="K9" s="28"/>
      <c r="L9" s="31"/>
      <c r="M9" s="32"/>
      <c r="N9" s="32"/>
      <c r="O9" s="32"/>
      <c r="P9" s="32"/>
      <c r="Q9" s="32"/>
      <c r="R9" s="52" t="s">
        <v>43</v>
      </c>
      <c r="S9" s="52" t="s">
        <v>43</v>
      </c>
      <c r="T9" s="52" t="s">
        <v>43</v>
      </c>
      <c r="U9" s="52" t="s">
        <v>43</v>
      </c>
      <c r="V9" s="32">
        <v>1</v>
      </c>
      <c r="W9" s="33"/>
      <c r="X9" s="34" t="s">
        <v>24</v>
      </c>
      <c r="Y9" s="35" t="s">
        <v>38</v>
      </c>
      <c r="Z9" s="36" t="s">
        <v>39</v>
      </c>
      <c r="AD9" s="46"/>
    </row>
    <row r="10" spans="1:31" ht="24.95" customHeight="1">
      <c r="A10" s="23">
        <v>54</v>
      </c>
      <c r="B10" s="24">
        <v>2</v>
      </c>
      <c r="C10" s="24" t="s">
        <v>44</v>
      </c>
      <c r="D10" s="25" t="s">
        <v>45</v>
      </c>
      <c r="E10" s="26" t="s">
        <v>46</v>
      </c>
      <c r="F10" s="27">
        <v>1</v>
      </c>
      <c r="G10" s="28" t="s">
        <v>34</v>
      </c>
      <c r="H10" s="53" t="s">
        <v>47</v>
      </c>
      <c r="I10" s="30" t="s">
        <v>48</v>
      </c>
      <c r="J10" s="28"/>
      <c r="K10" s="28"/>
      <c r="L10" s="31"/>
      <c r="M10" s="54"/>
      <c r="N10" s="54"/>
      <c r="O10" s="54"/>
      <c r="P10" s="54"/>
      <c r="Q10" s="54"/>
      <c r="R10" s="54"/>
      <c r="S10" s="54"/>
      <c r="T10" s="54"/>
      <c r="U10" s="54"/>
      <c r="V10" s="54">
        <v>1</v>
      </c>
      <c r="W10" s="55"/>
      <c r="X10" s="56"/>
      <c r="Y10" s="35" t="s">
        <v>38</v>
      </c>
      <c r="Z10" s="36" t="s">
        <v>49</v>
      </c>
      <c r="AD10" s="46"/>
    </row>
    <row r="11" spans="1:31" ht="24.95" customHeight="1">
      <c r="A11" s="39"/>
      <c r="B11" s="40"/>
      <c r="C11" s="40"/>
      <c r="D11" s="41"/>
      <c r="E11" s="42"/>
      <c r="F11" s="27">
        <v>2</v>
      </c>
      <c r="G11" s="28" t="s">
        <v>40</v>
      </c>
      <c r="H11" s="57"/>
      <c r="I11" s="43"/>
      <c r="J11" s="28"/>
      <c r="K11" s="28"/>
      <c r="L11" s="31"/>
      <c r="M11" s="54"/>
      <c r="N11" s="54"/>
      <c r="O11" s="54"/>
      <c r="P11" s="54"/>
      <c r="Q11" s="54"/>
      <c r="R11" s="54"/>
      <c r="S11" s="54"/>
      <c r="T11" s="54"/>
      <c r="U11" s="54"/>
      <c r="V11" s="54">
        <v>1</v>
      </c>
      <c r="W11" s="55"/>
      <c r="X11" s="56"/>
      <c r="Y11" s="35" t="s">
        <v>38</v>
      </c>
      <c r="Z11" s="36" t="s">
        <v>49</v>
      </c>
      <c r="AD11" s="46"/>
    </row>
    <row r="12" spans="1:31" ht="24.95" customHeight="1">
      <c r="A12" s="39"/>
      <c r="B12" s="40"/>
      <c r="C12" s="40"/>
      <c r="D12" s="41"/>
      <c r="E12" s="42"/>
      <c r="F12" s="27">
        <v>3</v>
      </c>
      <c r="G12" s="28" t="s">
        <v>41</v>
      </c>
      <c r="H12" s="57"/>
      <c r="I12" s="43"/>
      <c r="J12" s="28"/>
      <c r="K12" s="28"/>
      <c r="L12" s="31"/>
      <c r="M12" s="54"/>
      <c r="N12" s="54"/>
      <c r="O12" s="54"/>
      <c r="P12" s="54"/>
      <c r="Q12" s="54"/>
      <c r="R12" s="54"/>
      <c r="S12" s="54"/>
      <c r="T12" s="54"/>
      <c r="U12" s="54"/>
      <c r="V12" s="54">
        <v>1</v>
      </c>
      <c r="W12" s="55"/>
      <c r="X12" s="56"/>
      <c r="Y12" s="35" t="s">
        <v>38</v>
      </c>
      <c r="Z12" s="36" t="s">
        <v>49</v>
      </c>
      <c r="AD12" s="46"/>
    </row>
    <row r="13" spans="1:31" ht="24.95" customHeight="1">
      <c r="A13" s="47"/>
      <c r="B13" s="48"/>
      <c r="C13" s="48"/>
      <c r="D13" s="49"/>
      <c r="E13" s="50"/>
      <c r="F13" s="27">
        <v>4</v>
      </c>
      <c r="G13" s="28" t="s">
        <v>42</v>
      </c>
      <c r="H13" s="58"/>
      <c r="I13" s="51"/>
      <c r="J13" s="28"/>
      <c r="K13" s="28"/>
      <c r="L13" s="31"/>
      <c r="M13" s="32"/>
      <c r="N13" s="32"/>
      <c r="O13" s="32"/>
      <c r="P13" s="32"/>
      <c r="Q13" s="32"/>
      <c r="R13" s="52" t="s">
        <v>43</v>
      </c>
      <c r="S13" s="52" t="s">
        <v>43</v>
      </c>
      <c r="T13" s="52" t="s">
        <v>43</v>
      </c>
      <c r="U13" s="52" t="s">
        <v>43</v>
      </c>
      <c r="V13" s="54">
        <v>1</v>
      </c>
      <c r="W13" s="55"/>
      <c r="X13" s="56"/>
      <c r="Y13" s="35" t="s">
        <v>38</v>
      </c>
      <c r="Z13" s="36" t="s">
        <v>49</v>
      </c>
      <c r="AD13" s="46"/>
    </row>
    <row r="14" spans="1:31" ht="24.95" customHeight="1">
      <c r="A14" s="23">
        <v>55</v>
      </c>
      <c r="B14" s="24">
        <v>3</v>
      </c>
      <c r="C14" s="24" t="s">
        <v>50</v>
      </c>
      <c r="D14" s="25" t="s">
        <v>51</v>
      </c>
      <c r="E14" s="26" t="s">
        <v>52</v>
      </c>
      <c r="F14" s="27">
        <v>1</v>
      </c>
      <c r="G14" s="28" t="s">
        <v>34</v>
      </c>
      <c r="H14" s="53" t="s">
        <v>53</v>
      </c>
      <c r="I14" s="30"/>
      <c r="J14" s="59"/>
      <c r="K14" s="60"/>
      <c r="L14" s="31"/>
      <c r="M14" s="61"/>
      <c r="N14" s="62"/>
      <c r="O14" s="62"/>
      <c r="P14" s="62"/>
      <c r="Q14" s="62"/>
      <c r="R14" s="62"/>
      <c r="S14" s="62"/>
      <c r="T14" s="62"/>
      <c r="U14" s="62"/>
      <c r="V14" s="63">
        <v>1</v>
      </c>
      <c r="W14" s="55"/>
      <c r="X14" s="64"/>
      <c r="Y14" s="35" t="s">
        <v>38</v>
      </c>
      <c r="Z14" s="36" t="s">
        <v>54</v>
      </c>
      <c r="AD14" s="46"/>
    </row>
    <row r="15" spans="1:31" ht="24.95" customHeight="1">
      <c r="A15" s="39"/>
      <c r="B15" s="40"/>
      <c r="C15" s="40"/>
      <c r="D15" s="41"/>
      <c r="E15" s="42"/>
      <c r="F15" s="27">
        <v>2</v>
      </c>
      <c r="G15" s="28" t="s">
        <v>40</v>
      </c>
      <c r="H15" s="57"/>
      <c r="I15" s="43"/>
      <c r="J15" s="59"/>
      <c r="K15" s="65"/>
      <c r="L15" s="31"/>
      <c r="M15" s="61"/>
      <c r="N15" s="62"/>
      <c r="O15" s="62"/>
      <c r="P15" s="62"/>
      <c r="Q15" s="63">
        <v>1</v>
      </c>
      <c r="R15" s="55"/>
      <c r="S15" s="55"/>
      <c r="T15" s="55"/>
      <c r="U15" s="55"/>
      <c r="V15" s="55"/>
      <c r="W15" s="55"/>
      <c r="X15" s="64"/>
      <c r="Y15" s="35" t="s">
        <v>38</v>
      </c>
      <c r="Z15" s="36" t="s">
        <v>54</v>
      </c>
      <c r="AD15" s="46"/>
    </row>
    <row r="16" spans="1:31" ht="24.95" customHeight="1">
      <c r="A16" s="39"/>
      <c r="B16" s="40"/>
      <c r="C16" s="40"/>
      <c r="D16" s="41"/>
      <c r="E16" s="42"/>
      <c r="F16" s="27">
        <v>3</v>
      </c>
      <c r="G16" s="28" t="s">
        <v>41</v>
      </c>
      <c r="H16" s="57"/>
      <c r="I16" s="43"/>
      <c r="J16" s="59"/>
      <c r="K16" s="65"/>
      <c r="L16" s="31"/>
      <c r="M16" s="66"/>
      <c r="N16" s="62"/>
      <c r="O16" s="62"/>
      <c r="P16" s="62"/>
      <c r="Q16" s="62"/>
      <c r="R16" s="62"/>
      <c r="S16" s="63">
        <v>1</v>
      </c>
      <c r="T16" s="55"/>
      <c r="U16" s="55"/>
      <c r="V16" s="55"/>
      <c r="W16" s="55"/>
      <c r="X16" s="64"/>
      <c r="Y16" s="35" t="s">
        <v>38</v>
      </c>
      <c r="Z16" s="36" t="s">
        <v>54</v>
      </c>
      <c r="AD16" s="46"/>
    </row>
    <row r="17" spans="1:30" ht="24.95" customHeight="1">
      <c r="A17" s="47"/>
      <c r="B17" s="48"/>
      <c r="C17" s="48"/>
      <c r="D17" s="49"/>
      <c r="E17" s="50"/>
      <c r="F17" s="27">
        <v>4</v>
      </c>
      <c r="G17" s="28" t="s">
        <v>42</v>
      </c>
      <c r="H17" s="58"/>
      <c r="I17" s="51"/>
      <c r="J17" s="59"/>
      <c r="K17" s="67"/>
      <c r="L17" s="31"/>
      <c r="M17" s="61"/>
      <c r="N17" s="62"/>
      <c r="O17" s="62"/>
      <c r="P17" s="62"/>
      <c r="Q17" s="62">
        <v>1</v>
      </c>
      <c r="R17" s="52" t="s">
        <v>43</v>
      </c>
      <c r="S17" s="52" t="s">
        <v>43</v>
      </c>
      <c r="T17" s="52" t="s">
        <v>43</v>
      </c>
      <c r="U17" s="52" t="s">
        <v>43</v>
      </c>
      <c r="V17" s="55"/>
      <c r="W17" s="55"/>
      <c r="X17" s="64"/>
      <c r="Y17" s="35" t="s">
        <v>38</v>
      </c>
      <c r="Z17" s="36" t="s">
        <v>54</v>
      </c>
      <c r="AD17" s="46"/>
    </row>
    <row r="18" spans="1:30" ht="24.95" customHeight="1">
      <c r="A18" s="23">
        <v>56</v>
      </c>
      <c r="B18" s="24">
        <v>4</v>
      </c>
      <c r="C18" s="24" t="s">
        <v>55</v>
      </c>
      <c r="D18" s="25" t="s">
        <v>56</v>
      </c>
      <c r="E18" s="26" t="s">
        <v>57</v>
      </c>
      <c r="F18" s="27">
        <v>1</v>
      </c>
      <c r="G18" s="28" t="s">
        <v>34</v>
      </c>
      <c r="H18" s="53" t="s">
        <v>58</v>
      </c>
      <c r="I18" s="30"/>
      <c r="J18" s="59"/>
      <c r="K18" s="28"/>
      <c r="L18" s="31"/>
      <c r="M18" s="68"/>
      <c r="N18" s="68"/>
      <c r="O18" s="68"/>
      <c r="P18" s="68">
        <v>1</v>
      </c>
      <c r="Q18" s="55"/>
      <c r="R18" s="55"/>
      <c r="S18" s="55"/>
      <c r="T18" s="55"/>
      <c r="U18" s="55"/>
      <c r="V18" s="55"/>
      <c r="W18" s="55"/>
      <c r="X18" s="56"/>
      <c r="Y18" s="35" t="s">
        <v>38</v>
      </c>
      <c r="Z18" s="36" t="s">
        <v>59</v>
      </c>
      <c r="AD18" s="46"/>
    </row>
    <row r="19" spans="1:30" ht="24.95" customHeight="1">
      <c r="A19" s="39"/>
      <c r="B19" s="40"/>
      <c r="C19" s="40"/>
      <c r="D19" s="41"/>
      <c r="E19" s="42"/>
      <c r="F19" s="27">
        <v>2</v>
      </c>
      <c r="G19" s="28" t="s">
        <v>40</v>
      </c>
      <c r="H19" s="57"/>
      <c r="I19" s="43"/>
      <c r="J19" s="59"/>
      <c r="K19" s="28"/>
      <c r="L19" s="31"/>
      <c r="M19" s="68"/>
      <c r="N19" s="68"/>
      <c r="O19" s="68"/>
      <c r="P19" s="68">
        <v>1</v>
      </c>
      <c r="Q19" s="55"/>
      <c r="R19" s="55"/>
      <c r="S19" s="55"/>
      <c r="T19" s="55"/>
      <c r="U19" s="55"/>
      <c r="V19" s="55"/>
      <c r="W19" s="55"/>
      <c r="X19" s="56"/>
      <c r="Y19" s="35" t="s">
        <v>38</v>
      </c>
      <c r="Z19" s="36" t="s">
        <v>59</v>
      </c>
      <c r="AD19" s="46"/>
    </row>
    <row r="20" spans="1:30" ht="24.95" customHeight="1">
      <c r="A20" s="39"/>
      <c r="B20" s="40"/>
      <c r="C20" s="40"/>
      <c r="D20" s="41"/>
      <c r="E20" s="42"/>
      <c r="F20" s="27">
        <v>3</v>
      </c>
      <c r="G20" s="28" t="s">
        <v>41</v>
      </c>
      <c r="H20" s="57"/>
      <c r="I20" s="43"/>
      <c r="J20" s="59"/>
      <c r="K20" s="28"/>
      <c r="L20" s="31">
        <v>1</v>
      </c>
      <c r="M20" s="6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 t="s">
        <v>60</v>
      </c>
      <c r="Y20" s="35" t="s">
        <v>38</v>
      </c>
      <c r="Z20" s="36" t="s">
        <v>59</v>
      </c>
      <c r="AD20" s="46"/>
    </row>
    <row r="21" spans="1:30" ht="24.95" customHeight="1">
      <c r="A21" s="47"/>
      <c r="B21" s="48"/>
      <c r="C21" s="48"/>
      <c r="D21" s="49"/>
      <c r="E21" s="50"/>
      <c r="F21" s="27">
        <v>4</v>
      </c>
      <c r="G21" s="28" t="s">
        <v>42</v>
      </c>
      <c r="H21" s="58"/>
      <c r="I21" s="51"/>
      <c r="J21" s="59"/>
      <c r="K21" s="28"/>
      <c r="L21" s="31">
        <v>1</v>
      </c>
      <c r="M21" s="69"/>
      <c r="N21" s="55"/>
      <c r="O21" s="55"/>
      <c r="P21" s="55"/>
      <c r="Q21" s="55"/>
      <c r="R21" s="52" t="s">
        <v>43</v>
      </c>
      <c r="S21" s="52" t="s">
        <v>43</v>
      </c>
      <c r="T21" s="52" t="s">
        <v>43</v>
      </c>
      <c r="U21" s="52" t="s">
        <v>43</v>
      </c>
      <c r="V21" s="55"/>
      <c r="W21" s="55"/>
      <c r="X21" s="56" t="s">
        <v>60</v>
      </c>
      <c r="Y21" s="35" t="s">
        <v>38</v>
      </c>
      <c r="Z21" s="36" t="s">
        <v>59</v>
      </c>
      <c r="AD21" s="46"/>
    </row>
    <row r="22" spans="1:30" ht="24.95" customHeight="1">
      <c r="A22" s="23">
        <v>57</v>
      </c>
      <c r="B22" s="24">
        <v>5</v>
      </c>
      <c r="C22" s="24" t="s">
        <v>61</v>
      </c>
      <c r="D22" s="25" t="s">
        <v>62</v>
      </c>
      <c r="E22" s="26" t="s">
        <v>63</v>
      </c>
      <c r="F22" s="27">
        <v>1</v>
      </c>
      <c r="G22" s="28" t="s">
        <v>34</v>
      </c>
      <c r="H22" s="53" t="s">
        <v>64</v>
      </c>
      <c r="I22" s="30"/>
      <c r="J22" s="28"/>
      <c r="K22" s="28"/>
      <c r="L22" s="31">
        <v>1</v>
      </c>
      <c r="M22" s="69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 t="s">
        <v>60</v>
      </c>
      <c r="Y22" s="35" t="s">
        <v>38</v>
      </c>
      <c r="Z22" s="70" t="s">
        <v>65</v>
      </c>
      <c r="AD22" s="46"/>
    </row>
    <row r="23" spans="1:30" ht="24.95" customHeight="1">
      <c r="A23" s="39"/>
      <c r="B23" s="40"/>
      <c r="C23" s="40"/>
      <c r="D23" s="41"/>
      <c r="E23" s="42"/>
      <c r="F23" s="27">
        <v>2</v>
      </c>
      <c r="G23" s="28" t="s">
        <v>40</v>
      </c>
      <c r="H23" s="57"/>
      <c r="I23" s="43"/>
      <c r="J23" s="28"/>
      <c r="K23" s="28"/>
      <c r="L23" s="31"/>
      <c r="M23" s="32"/>
      <c r="N23" s="32">
        <v>1</v>
      </c>
      <c r="O23" s="55"/>
      <c r="P23" s="55"/>
      <c r="Q23" s="55"/>
      <c r="R23" s="55"/>
      <c r="S23" s="55"/>
      <c r="T23" s="55"/>
      <c r="U23" s="55"/>
      <c r="V23" s="55"/>
      <c r="W23" s="55"/>
      <c r="X23" s="56" t="s">
        <v>60</v>
      </c>
      <c r="Y23" s="35" t="s">
        <v>38</v>
      </c>
      <c r="Z23" s="71" t="s">
        <v>65</v>
      </c>
      <c r="AD23" s="46"/>
    </row>
    <row r="24" spans="1:30" ht="24.95" customHeight="1">
      <c r="A24" s="39"/>
      <c r="B24" s="40"/>
      <c r="C24" s="40"/>
      <c r="D24" s="41"/>
      <c r="E24" s="42"/>
      <c r="F24" s="27">
        <v>3</v>
      </c>
      <c r="G24" s="28" t="s">
        <v>41</v>
      </c>
      <c r="H24" s="57"/>
      <c r="I24" s="43"/>
      <c r="J24" s="28"/>
      <c r="K24" s="28"/>
      <c r="L24" s="31"/>
      <c r="M24" s="32"/>
      <c r="N24" s="32"/>
      <c r="O24" s="32">
        <v>1</v>
      </c>
      <c r="P24" s="55"/>
      <c r="Q24" s="55"/>
      <c r="R24" s="55"/>
      <c r="S24" s="55"/>
      <c r="T24" s="55"/>
      <c r="U24" s="55"/>
      <c r="V24" s="55"/>
      <c r="W24" s="55"/>
      <c r="X24" s="56"/>
      <c r="Y24" s="35" t="s">
        <v>38</v>
      </c>
      <c r="Z24" s="70" t="s">
        <v>65</v>
      </c>
      <c r="AD24" s="46"/>
    </row>
    <row r="25" spans="1:30" ht="24.95" customHeight="1">
      <c r="A25" s="47"/>
      <c r="B25" s="48"/>
      <c r="C25" s="48"/>
      <c r="D25" s="49"/>
      <c r="E25" s="50"/>
      <c r="F25" s="27">
        <v>4</v>
      </c>
      <c r="G25" s="28" t="s">
        <v>42</v>
      </c>
      <c r="H25" s="58"/>
      <c r="I25" s="51"/>
      <c r="J25" s="28"/>
      <c r="K25" s="28"/>
      <c r="L25" s="31">
        <v>1</v>
      </c>
      <c r="M25" s="69"/>
      <c r="N25" s="55"/>
      <c r="O25" s="55"/>
      <c r="P25" s="55"/>
      <c r="Q25" s="55"/>
      <c r="R25" s="52" t="s">
        <v>43</v>
      </c>
      <c r="S25" s="52" t="s">
        <v>43</v>
      </c>
      <c r="T25" s="52" t="s">
        <v>43</v>
      </c>
      <c r="U25" s="52" t="s">
        <v>43</v>
      </c>
      <c r="V25" s="55"/>
      <c r="W25" s="55"/>
      <c r="X25" s="56" t="s">
        <v>60</v>
      </c>
      <c r="Y25" s="35" t="s">
        <v>38</v>
      </c>
      <c r="Z25" s="70" t="s">
        <v>65</v>
      </c>
      <c r="AD25" s="46"/>
    </row>
    <row r="26" spans="1:30" ht="24.95" customHeight="1">
      <c r="A26" s="23">
        <v>58</v>
      </c>
      <c r="B26" s="24">
        <v>6</v>
      </c>
      <c r="C26" s="24" t="s">
        <v>66</v>
      </c>
      <c r="D26" s="72" t="s">
        <v>67</v>
      </c>
      <c r="E26" s="26" t="s">
        <v>68</v>
      </c>
      <c r="F26" s="27">
        <v>1</v>
      </c>
      <c r="G26" s="28" t="s">
        <v>34</v>
      </c>
      <c r="H26" s="29" t="s">
        <v>69</v>
      </c>
      <c r="I26" s="30" t="s">
        <v>70</v>
      </c>
      <c r="J26" s="28"/>
      <c r="K26" s="28"/>
      <c r="L26" s="31">
        <v>1</v>
      </c>
      <c r="M26" s="69"/>
      <c r="N26" s="69"/>
      <c r="O26" s="55"/>
      <c r="P26" s="55"/>
      <c r="Q26" s="55"/>
      <c r="R26" s="55"/>
      <c r="S26" s="55"/>
      <c r="T26" s="55"/>
      <c r="U26" s="55"/>
      <c r="V26" s="55"/>
      <c r="W26" s="73"/>
      <c r="X26" s="56" t="s">
        <v>71</v>
      </c>
      <c r="Y26" s="35" t="s">
        <v>38</v>
      </c>
      <c r="Z26" s="74" t="s">
        <v>72</v>
      </c>
      <c r="AD26" s="46"/>
    </row>
    <row r="27" spans="1:30" ht="24.95" customHeight="1">
      <c r="A27" s="39"/>
      <c r="B27" s="40"/>
      <c r="C27" s="40"/>
      <c r="D27" s="75"/>
      <c r="E27" s="42"/>
      <c r="F27" s="27">
        <v>2</v>
      </c>
      <c r="G27" s="28" t="s">
        <v>40</v>
      </c>
      <c r="H27" s="29"/>
      <c r="I27" s="43"/>
      <c r="J27" s="28"/>
      <c r="K27" s="28"/>
      <c r="L27" s="31"/>
      <c r="M27" s="76"/>
      <c r="N27" s="76"/>
      <c r="O27" s="76"/>
      <c r="P27" s="76"/>
      <c r="Q27" s="76"/>
      <c r="R27" s="76"/>
      <c r="S27" s="76"/>
      <c r="T27" s="76"/>
      <c r="U27" s="76"/>
      <c r="V27" s="76">
        <v>1</v>
      </c>
      <c r="W27" s="73"/>
      <c r="X27" s="56"/>
      <c r="Y27" s="35" t="s">
        <v>38</v>
      </c>
      <c r="Z27" s="74" t="s">
        <v>72</v>
      </c>
      <c r="AD27" s="46"/>
    </row>
    <row r="28" spans="1:30" ht="24.95" customHeight="1">
      <c r="A28" s="39"/>
      <c r="B28" s="40"/>
      <c r="C28" s="40"/>
      <c r="D28" s="75"/>
      <c r="E28" s="42"/>
      <c r="F28" s="27">
        <v>3</v>
      </c>
      <c r="G28" s="28" t="s">
        <v>41</v>
      </c>
      <c r="H28" s="29"/>
      <c r="I28" s="43"/>
      <c r="J28" s="28"/>
      <c r="K28" s="28"/>
      <c r="L28" s="77"/>
      <c r="M28" s="68"/>
      <c r="N28" s="68"/>
      <c r="O28" s="68"/>
      <c r="P28" s="68"/>
      <c r="Q28" s="68"/>
      <c r="R28" s="68"/>
      <c r="S28" s="68"/>
      <c r="T28" s="68"/>
      <c r="U28" s="68"/>
      <c r="V28" s="68">
        <v>1</v>
      </c>
      <c r="W28" s="73"/>
      <c r="X28" s="56"/>
      <c r="Y28" s="35" t="s">
        <v>38</v>
      </c>
      <c r="Z28" s="74" t="s">
        <v>72</v>
      </c>
      <c r="AD28" s="46"/>
    </row>
    <row r="29" spans="1:30" ht="24.95" customHeight="1">
      <c r="A29" s="47"/>
      <c r="B29" s="48"/>
      <c r="C29" s="48"/>
      <c r="D29" s="78"/>
      <c r="E29" s="50"/>
      <c r="F29" s="27">
        <v>4</v>
      </c>
      <c r="G29" s="28" t="s">
        <v>42</v>
      </c>
      <c r="H29" s="29"/>
      <c r="I29" s="51"/>
      <c r="J29" s="28"/>
      <c r="K29" s="28"/>
      <c r="L29" s="31"/>
      <c r="M29" s="76"/>
      <c r="N29" s="76"/>
      <c r="O29" s="76"/>
      <c r="P29" s="76"/>
      <c r="Q29" s="76"/>
      <c r="R29" s="52" t="s">
        <v>43</v>
      </c>
      <c r="S29" s="52" t="s">
        <v>43</v>
      </c>
      <c r="T29" s="52" t="s">
        <v>43</v>
      </c>
      <c r="U29" s="52" t="s">
        <v>43</v>
      </c>
      <c r="V29" s="76">
        <v>1</v>
      </c>
      <c r="W29" s="73"/>
      <c r="X29" s="56"/>
      <c r="Y29" s="35" t="s">
        <v>38</v>
      </c>
      <c r="Z29" s="74" t="s">
        <v>72</v>
      </c>
      <c r="AD29" s="46"/>
    </row>
    <row r="30" spans="1:30" ht="24.95" customHeight="1">
      <c r="B30" s="24">
        <v>7</v>
      </c>
      <c r="C30" s="79" t="s">
        <v>73</v>
      </c>
      <c r="D30" s="80" t="s">
        <v>74</v>
      </c>
      <c r="E30" s="81" t="s">
        <v>75</v>
      </c>
      <c r="F30" s="27">
        <v>1</v>
      </c>
      <c r="G30" s="82" t="s">
        <v>34</v>
      </c>
      <c r="H30" s="83" t="s">
        <v>76</v>
      </c>
      <c r="I30" s="45"/>
      <c r="J30" s="45"/>
      <c r="K30" s="45"/>
      <c r="L30" s="45">
        <v>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84" t="s">
        <v>77</v>
      </c>
      <c r="Y30" s="45" t="s">
        <v>38</v>
      </c>
      <c r="Z30" s="74" t="s">
        <v>78</v>
      </c>
    </row>
    <row r="31" spans="1:30" ht="24.95" customHeight="1">
      <c r="B31" s="40"/>
      <c r="C31" s="85"/>
      <c r="D31" s="86"/>
      <c r="E31" s="87"/>
      <c r="F31" s="27">
        <v>2</v>
      </c>
      <c r="G31" s="82" t="s">
        <v>40</v>
      </c>
      <c r="H31" s="88"/>
      <c r="I31" s="45"/>
      <c r="J31" s="45"/>
      <c r="K31" s="45"/>
      <c r="L31" s="45">
        <v>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84" t="s">
        <v>77</v>
      </c>
      <c r="Y31" s="45" t="s">
        <v>38</v>
      </c>
      <c r="Z31" s="74" t="s">
        <v>78</v>
      </c>
    </row>
    <row r="32" spans="1:30" ht="24.95" customHeight="1">
      <c r="B32" s="40"/>
      <c r="C32" s="85"/>
      <c r="D32" s="86"/>
      <c r="E32" s="87"/>
      <c r="F32" s="27">
        <v>3</v>
      </c>
      <c r="G32" s="82" t="s">
        <v>41</v>
      </c>
      <c r="H32" s="88"/>
      <c r="I32" s="45"/>
      <c r="J32" s="45"/>
      <c r="K32" s="45"/>
      <c r="L32" s="45">
        <v>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84" t="s">
        <v>77</v>
      </c>
      <c r="Y32" s="45" t="s">
        <v>38</v>
      </c>
      <c r="Z32" s="74" t="s">
        <v>78</v>
      </c>
    </row>
    <row r="33" spans="2:26" ht="24.95" customHeight="1">
      <c r="B33" s="48"/>
      <c r="C33" s="85"/>
      <c r="D33" s="89"/>
      <c r="E33" s="90"/>
      <c r="F33" s="27">
        <v>4</v>
      </c>
      <c r="G33" s="82" t="s">
        <v>42</v>
      </c>
      <c r="H33" s="91"/>
      <c r="I33" s="45"/>
      <c r="J33" s="45"/>
      <c r="K33" s="45"/>
      <c r="L33" s="45">
        <v>1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84" t="s">
        <v>77</v>
      </c>
      <c r="Y33" s="45" t="s">
        <v>38</v>
      </c>
      <c r="Z33" s="74" t="s">
        <v>78</v>
      </c>
    </row>
    <row r="34" spans="2:26" ht="24.95" customHeight="1">
      <c r="B34" s="24">
        <v>8</v>
      </c>
      <c r="C34" s="79" t="s">
        <v>79</v>
      </c>
      <c r="D34" s="80" t="s">
        <v>80</v>
      </c>
      <c r="E34" s="81" t="s">
        <v>81</v>
      </c>
      <c r="F34" s="27">
        <v>1</v>
      </c>
      <c r="G34" s="82" t="s">
        <v>34</v>
      </c>
      <c r="H34" s="92" t="s">
        <v>82</v>
      </c>
      <c r="I34" s="45"/>
      <c r="J34" s="45"/>
      <c r="K34" s="45"/>
      <c r="L34" s="45"/>
      <c r="M34" s="93"/>
      <c r="N34" s="93">
        <v>1</v>
      </c>
      <c r="O34" s="45"/>
      <c r="P34" s="45"/>
      <c r="Q34" s="45"/>
      <c r="R34" s="45"/>
      <c r="S34" s="45"/>
      <c r="T34" s="45"/>
      <c r="U34" s="45"/>
      <c r="V34" s="45"/>
      <c r="W34" s="45"/>
      <c r="X34" s="94" t="s">
        <v>83</v>
      </c>
      <c r="Y34" s="45" t="s">
        <v>38</v>
      </c>
      <c r="Z34" s="74" t="s">
        <v>80</v>
      </c>
    </row>
    <row r="35" spans="2:26" ht="24.95" customHeight="1">
      <c r="B35" s="40"/>
      <c r="C35" s="85"/>
      <c r="D35" s="86"/>
      <c r="E35" s="87"/>
      <c r="F35" s="27">
        <v>2</v>
      </c>
      <c r="G35" s="82" t="s">
        <v>40</v>
      </c>
      <c r="H35" s="95"/>
      <c r="I35" s="45"/>
      <c r="J35" s="45"/>
      <c r="K35" s="45"/>
      <c r="L35" s="45"/>
      <c r="M35" s="93"/>
      <c r="N35" s="93">
        <v>1</v>
      </c>
      <c r="O35" s="45"/>
      <c r="P35" s="45"/>
      <c r="Q35" s="45"/>
      <c r="R35" s="45"/>
      <c r="S35" s="45"/>
      <c r="T35" s="45"/>
      <c r="U35" s="45"/>
      <c r="V35" s="45"/>
      <c r="W35" s="45"/>
      <c r="X35" s="94" t="s">
        <v>83</v>
      </c>
      <c r="Y35" s="45" t="s">
        <v>38</v>
      </c>
      <c r="Z35" s="74" t="s">
        <v>80</v>
      </c>
    </row>
    <row r="36" spans="2:26" ht="24.95" customHeight="1">
      <c r="B36" s="40"/>
      <c r="C36" s="85"/>
      <c r="D36" s="86"/>
      <c r="E36" s="87"/>
      <c r="F36" s="27">
        <v>3</v>
      </c>
      <c r="G36" s="82" t="s">
        <v>41</v>
      </c>
      <c r="H36" s="95"/>
      <c r="I36" s="45"/>
      <c r="J36" s="45"/>
      <c r="K36" s="45"/>
      <c r="L36" s="45">
        <v>1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96"/>
      <c r="Y36" s="45" t="s">
        <v>38</v>
      </c>
      <c r="Z36" s="74" t="s">
        <v>80</v>
      </c>
    </row>
    <row r="37" spans="2:26" ht="24.95" customHeight="1">
      <c r="B37" s="48"/>
      <c r="C37" s="85"/>
      <c r="D37" s="89"/>
      <c r="E37" s="90"/>
      <c r="F37" s="27">
        <v>4</v>
      </c>
      <c r="G37" s="82" t="s">
        <v>42</v>
      </c>
      <c r="H37" s="97"/>
      <c r="I37" s="45"/>
      <c r="J37" s="45"/>
      <c r="K37" s="45"/>
      <c r="L37" s="45">
        <v>1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96"/>
      <c r="Y37" s="45" t="s">
        <v>38</v>
      </c>
      <c r="Z37" s="74" t="s">
        <v>80</v>
      </c>
    </row>
    <row r="38" spans="2:26" ht="24.95" customHeight="1">
      <c r="B38" s="24">
        <v>9</v>
      </c>
      <c r="C38" s="79" t="s">
        <v>84</v>
      </c>
      <c r="D38" s="80" t="s">
        <v>85</v>
      </c>
      <c r="E38" s="81" t="s">
        <v>86</v>
      </c>
      <c r="F38" s="27">
        <v>1</v>
      </c>
      <c r="G38" s="82" t="s">
        <v>34</v>
      </c>
      <c r="H38" s="92" t="s">
        <v>87</v>
      </c>
      <c r="I38" s="45"/>
      <c r="J38" s="45"/>
      <c r="K38" s="45"/>
      <c r="L38" s="45"/>
      <c r="M38" s="98"/>
      <c r="N38" s="98">
        <v>1</v>
      </c>
      <c r="O38" s="45"/>
      <c r="P38" s="45"/>
      <c r="Q38" s="45"/>
      <c r="R38" s="45"/>
      <c r="S38" s="45"/>
      <c r="T38" s="45"/>
      <c r="U38" s="45"/>
      <c r="V38" s="45"/>
      <c r="W38" s="45"/>
      <c r="X38" s="96"/>
      <c r="Y38" s="45" t="s">
        <v>38</v>
      </c>
      <c r="Z38" s="74" t="s">
        <v>85</v>
      </c>
    </row>
    <row r="39" spans="2:26" ht="24.95" customHeight="1">
      <c r="B39" s="40"/>
      <c r="C39" s="85"/>
      <c r="D39" s="86"/>
      <c r="E39" s="87"/>
      <c r="F39" s="27">
        <v>2</v>
      </c>
      <c r="G39" s="82" t="s">
        <v>40</v>
      </c>
      <c r="H39" s="95"/>
      <c r="I39" s="45"/>
      <c r="J39" s="45"/>
      <c r="K39" s="45"/>
      <c r="L39" s="45">
        <v>1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64" t="s">
        <v>88</v>
      </c>
      <c r="Y39" s="45" t="s">
        <v>38</v>
      </c>
      <c r="Z39" s="74" t="s">
        <v>85</v>
      </c>
    </row>
    <row r="40" spans="2:26" ht="24.95" customHeight="1">
      <c r="B40" s="40"/>
      <c r="C40" s="85"/>
      <c r="D40" s="86"/>
      <c r="E40" s="87"/>
      <c r="F40" s="27">
        <v>3</v>
      </c>
      <c r="G40" s="82" t="s">
        <v>41</v>
      </c>
      <c r="H40" s="95"/>
      <c r="I40" s="45"/>
      <c r="J40" s="45"/>
      <c r="K40" s="45"/>
      <c r="L40" s="45"/>
      <c r="M40" s="93"/>
      <c r="N40" s="93"/>
      <c r="O40" s="93"/>
      <c r="P40" s="93"/>
      <c r="Q40" s="93">
        <v>1</v>
      </c>
      <c r="R40" s="45"/>
      <c r="S40" s="45"/>
      <c r="T40" s="45"/>
      <c r="U40" s="45"/>
      <c r="V40" s="45"/>
      <c r="W40" s="45"/>
      <c r="X40" s="96"/>
      <c r="Y40" s="45" t="s">
        <v>38</v>
      </c>
      <c r="Z40" s="74" t="s">
        <v>85</v>
      </c>
    </row>
    <row r="41" spans="2:26" ht="24.95" customHeight="1">
      <c r="B41" s="48"/>
      <c r="C41" s="85"/>
      <c r="D41" s="89"/>
      <c r="E41" s="90"/>
      <c r="F41" s="27">
        <v>4</v>
      </c>
      <c r="G41" s="82" t="s">
        <v>42</v>
      </c>
      <c r="H41" s="97"/>
      <c r="I41" s="45"/>
      <c r="J41" s="45"/>
      <c r="K41" s="45"/>
      <c r="L41" s="45"/>
      <c r="M41" s="93"/>
      <c r="N41" s="93"/>
      <c r="O41" s="93"/>
      <c r="P41" s="93"/>
      <c r="Q41" s="93"/>
      <c r="R41" s="45" t="s">
        <v>43</v>
      </c>
      <c r="S41" s="45" t="s">
        <v>43</v>
      </c>
      <c r="T41" s="45" t="s">
        <v>43</v>
      </c>
      <c r="U41" s="45" t="s">
        <v>43</v>
      </c>
      <c r="V41" s="93">
        <v>1</v>
      </c>
      <c r="W41" s="45"/>
      <c r="X41" s="96"/>
      <c r="Y41" s="45" t="s">
        <v>38</v>
      </c>
      <c r="Z41" s="74" t="s">
        <v>85</v>
      </c>
    </row>
    <row r="42" spans="2:26" ht="24.95" customHeight="1">
      <c r="B42" s="24">
        <v>10</v>
      </c>
      <c r="C42" s="79" t="s">
        <v>89</v>
      </c>
      <c r="D42" s="80" t="s">
        <v>90</v>
      </c>
      <c r="E42" s="81" t="s">
        <v>91</v>
      </c>
      <c r="F42" s="27">
        <v>1</v>
      </c>
      <c r="G42" s="82" t="s">
        <v>34</v>
      </c>
      <c r="H42" s="92" t="s">
        <v>92</v>
      </c>
      <c r="I42" s="45"/>
      <c r="J42" s="45"/>
      <c r="K42" s="45"/>
      <c r="L42" s="45">
        <v>1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99" t="s">
        <v>93</v>
      </c>
      <c r="Y42" s="45" t="s">
        <v>38</v>
      </c>
      <c r="Z42" s="74" t="s">
        <v>94</v>
      </c>
    </row>
    <row r="43" spans="2:26" ht="24.95" customHeight="1">
      <c r="B43" s="40"/>
      <c r="C43" s="85"/>
      <c r="D43" s="86"/>
      <c r="E43" s="87"/>
      <c r="F43" s="27">
        <v>2</v>
      </c>
      <c r="G43" s="82" t="s">
        <v>40</v>
      </c>
      <c r="H43" s="95"/>
      <c r="I43" s="45"/>
      <c r="J43" s="45"/>
      <c r="K43" s="45"/>
      <c r="L43" s="45">
        <v>1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100"/>
      <c r="Y43" s="45" t="s">
        <v>38</v>
      </c>
      <c r="Z43" s="74" t="s">
        <v>94</v>
      </c>
    </row>
    <row r="44" spans="2:26" ht="24.95" customHeight="1">
      <c r="B44" s="40"/>
      <c r="C44" s="85"/>
      <c r="D44" s="86"/>
      <c r="E44" s="87"/>
      <c r="F44" s="27">
        <v>3</v>
      </c>
      <c r="G44" s="82" t="s">
        <v>41</v>
      </c>
      <c r="H44" s="95"/>
      <c r="I44" s="45"/>
      <c r="J44" s="45"/>
      <c r="K44" s="45"/>
      <c r="L44" s="45">
        <v>1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100"/>
      <c r="Y44" s="45" t="s">
        <v>38</v>
      </c>
      <c r="Z44" s="74" t="s">
        <v>94</v>
      </c>
    </row>
    <row r="45" spans="2:26" ht="24.95" customHeight="1">
      <c r="B45" s="48"/>
      <c r="C45" s="85"/>
      <c r="D45" s="89"/>
      <c r="E45" s="90"/>
      <c r="F45" s="27">
        <v>4</v>
      </c>
      <c r="G45" s="82" t="s">
        <v>42</v>
      </c>
      <c r="H45" s="97"/>
      <c r="I45" s="45"/>
      <c r="J45" s="45"/>
      <c r="K45" s="45"/>
      <c r="L45" s="45">
        <v>1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101"/>
      <c r="Y45" s="45" t="s">
        <v>38</v>
      </c>
      <c r="Z45" s="74" t="s">
        <v>94</v>
      </c>
    </row>
    <row r="46" spans="2:26" ht="24.95" customHeight="1">
      <c r="B46" s="24">
        <v>11</v>
      </c>
      <c r="C46" s="79" t="s">
        <v>95</v>
      </c>
      <c r="D46" s="80" t="s">
        <v>96</v>
      </c>
      <c r="E46" s="81" t="s">
        <v>97</v>
      </c>
      <c r="F46" s="27">
        <v>1</v>
      </c>
      <c r="G46" s="82" t="s">
        <v>34</v>
      </c>
      <c r="H46" s="92" t="s">
        <v>92</v>
      </c>
      <c r="I46" s="45"/>
      <c r="J46" s="45"/>
      <c r="K46" s="45"/>
      <c r="L46" s="45">
        <v>1</v>
      </c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102" t="s">
        <v>98</v>
      </c>
      <c r="Y46" s="45" t="s">
        <v>38</v>
      </c>
      <c r="Z46" s="74" t="s">
        <v>72</v>
      </c>
    </row>
    <row r="47" spans="2:26" ht="24.95" customHeight="1">
      <c r="B47" s="40"/>
      <c r="C47" s="85"/>
      <c r="D47" s="86"/>
      <c r="E47" s="87"/>
      <c r="F47" s="27">
        <v>2</v>
      </c>
      <c r="G47" s="82" t="s">
        <v>40</v>
      </c>
      <c r="H47" s="95"/>
      <c r="I47" s="45"/>
      <c r="J47" s="45"/>
      <c r="K47" s="45"/>
      <c r="L47" s="45">
        <v>1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102" t="s">
        <v>98</v>
      </c>
      <c r="Y47" s="45" t="s">
        <v>38</v>
      </c>
      <c r="Z47" s="74" t="s">
        <v>72</v>
      </c>
    </row>
    <row r="48" spans="2:26" ht="24.95" customHeight="1">
      <c r="B48" s="40"/>
      <c r="C48" s="85"/>
      <c r="D48" s="86"/>
      <c r="E48" s="87"/>
      <c r="F48" s="27">
        <v>3</v>
      </c>
      <c r="G48" s="82" t="s">
        <v>41</v>
      </c>
      <c r="H48" s="95"/>
      <c r="I48" s="45"/>
      <c r="J48" s="45"/>
      <c r="K48" s="45"/>
      <c r="L48" s="45"/>
      <c r="M48" s="103"/>
      <c r="N48" s="103"/>
      <c r="O48" s="103"/>
      <c r="P48" s="103">
        <v>1</v>
      </c>
      <c r="Q48" s="45"/>
      <c r="R48" s="45"/>
      <c r="S48" s="45"/>
      <c r="T48" s="45"/>
      <c r="U48" s="45"/>
      <c r="V48" s="45"/>
      <c r="W48" s="45"/>
      <c r="X48" s="96"/>
      <c r="Y48" s="45" t="s">
        <v>38</v>
      </c>
      <c r="Z48" s="74" t="s">
        <v>72</v>
      </c>
    </row>
    <row r="49" spans="2:26" ht="24.95" customHeight="1">
      <c r="B49" s="48"/>
      <c r="C49" s="85"/>
      <c r="D49" s="89"/>
      <c r="E49" s="90"/>
      <c r="F49" s="27">
        <v>4</v>
      </c>
      <c r="G49" s="82" t="s">
        <v>42</v>
      </c>
      <c r="H49" s="97"/>
      <c r="I49" s="45"/>
      <c r="J49" s="45"/>
      <c r="K49" s="45"/>
      <c r="L49" s="45"/>
      <c r="M49" s="103">
        <v>1</v>
      </c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102" t="s">
        <v>83</v>
      </c>
      <c r="Y49" s="45" t="s">
        <v>38</v>
      </c>
      <c r="Z49" s="74" t="s">
        <v>72</v>
      </c>
    </row>
    <row r="50" spans="2:26" ht="24.95" customHeight="1">
      <c r="B50" s="24">
        <v>12</v>
      </c>
      <c r="C50" s="79" t="s">
        <v>99</v>
      </c>
      <c r="D50" s="80" t="s">
        <v>100</v>
      </c>
      <c r="E50" s="81" t="s">
        <v>101</v>
      </c>
      <c r="F50" s="27">
        <v>1</v>
      </c>
      <c r="G50" s="82" t="s">
        <v>34</v>
      </c>
      <c r="H50" s="92" t="s">
        <v>102</v>
      </c>
      <c r="I50" s="45"/>
      <c r="J50" s="45"/>
      <c r="K50" s="45"/>
      <c r="L50" s="45">
        <v>1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96"/>
      <c r="Y50" s="45" t="s">
        <v>38</v>
      </c>
      <c r="Z50" s="74" t="s">
        <v>103</v>
      </c>
    </row>
    <row r="51" spans="2:26" ht="24.95" customHeight="1">
      <c r="B51" s="40"/>
      <c r="C51" s="85"/>
      <c r="D51" s="86"/>
      <c r="E51" s="87"/>
      <c r="F51" s="27">
        <v>2</v>
      </c>
      <c r="G51" s="82" t="s">
        <v>40</v>
      </c>
      <c r="H51" s="95"/>
      <c r="I51" s="45"/>
      <c r="J51" s="45"/>
      <c r="K51" s="45"/>
      <c r="L51" s="45">
        <v>1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96"/>
      <c r="Y51" s="45" t="s">
        <v>38</v>
      </c>
      <c r="Z51" s="74" t="s">
        <v>103</v>
      </c>
    </row>
    <row r="52" spans="2:26" ht="24.95" customHeight="1">
      <c r="B52" s="40"/>
      <c r="C52" s="85"/>
      <c r="D52" s="86"/>
      <c r="E52" s="87"/>
      <c r="F52" s="27">
        <v>3</v>
      </c>
      <c r="G52" s="82" t="s">
        <v>41</v>
      </c>
      <c r="H52" s="95"/>
      <c r="I52" s="45"/>
      <c r="J52" s="45"/>
      <c r="K52" s="45"/>
      <c r="L52" s="45">
        <v>1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96"/>
      <c r="Y52" s="45" t="s">
        <v>38</v>
      </c>
      <c r="Z52" s="74" t="s">
        <v>103</v>
      </c>
    </row>
    <row r="53" spans="2:26" ht="24.95" customHeight="1">
      <c r="B53" s="48"/>
      <c r="C53" s="85"/>
      <c r="D53" s="89"/>
      <c r="E53" s="90"/>
      <c r="F53" s="27">
        <v>4</v>
      </c>
      <c r="G53" s="82" t="s">
        <v>42</v>
      </c>
      <c r="H53" s="95"/>
      <c r="I53" s="45"/>
      <c r="J53" s="45"/>
      <c r="K53" s="45"/>
      <c r="L53" s="45">
        <v>1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96"/>
      <c r="Y53" s="45" t="s">
        <v>38</v>
      </c>
      <c r="Z53" s="74" t="s">
        <v>103</v>
      </c>
    </row>
    <row r="54" spans="2:26" ht="24.95" customHeight="1">
      <c r="B54" s="24">
        <v>13</v>
      </c>
      <c r="C54" s="104" t="s">
        <v>104</v>
      </c>
      <c r="D54" s="80" t="s">
        <v>105</v>
      </c>
      <c r="E54" s="81" t="s">
        <v>106</v>
      </c>
      <c r="F54" s="27">
        <v>1</v>
      </c>
      <c r="G54" s="82" t="s">
        <v>34</v>
      </c>
      <c r="H54" s="105" t="s">
        <v>11</v>
      </c>
      <c r="I54" s="45"/>
      <c r="J54" s="45">
        <v>1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106" t="s">
        <v>11</v>
      </c>
      <c r="Y54" s="45" t="s">
        <v>38</v>
      </c>
      <c r="Z54" s="74" t="s">
        <v>65</v>
      </c>
    </row>
    <row r="55" spans="2:26" ht="24.95" customHeight="1">
      <c r="B55" s="40"/>
      <c r="C55" s="104"/>
      <c r="D55" s="86"/>
      <c r="E55" s="87"/>
      <c r="F55" s="27">
        <v>2</v>
      </c>
      <c r="G55" s="82" t="s">
        <v>40</v>
      </c>
      <c r="H55" s="107"/>
      <c r="I55" s="45"/>
      <c r="J55" s="45">
        <v>1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106" t="s">
        <v>11</v>
      </c>
      <c r="Y55" s="45" t="s">
        <v>38</v>
      </c>
      <c r="Z55" s="74" t="s">
        <v>65</v>
      </c>
    </row>
    <row r="56" spans="2:26" ht="24.95" customHeight="1">
      <c r="B56" s="40"/>
      <c r="C56" s="104"/>
      <c r="D56" s="86"/>
      <c r="E56" s="87"/>
      <c r="F56" s="27">
        <v>3</v>
      </c>
      <c r="G56" s="82" t="s">
        <v>41</v>
      </c>
      <c r="H56" s="107"/>
      <c r="I56" s="45"/>
      <c r="J56" s="45">
        <v>1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106" t="s">
        <v>11</v>
      </c>
      <c r="Y56" s="45" t="s">
        <v>38</v>
      </c>
      <c r="Z56" s="74" t="s">
        <v>65</v>
      </c>
    </row>
    <row r="57" spans="2:26" ht="24.95" customHeight="1">
      <c r="B57" s="48"/>
      <c r="C57" s="104"/>
      <c r="D57" s="89"/>
      <c r="E57" s="90"/>
      <c r="F57" s="27">
        <v>4</v>
      </c>
      <c r="G57" s="82" t="s">
        <v>42</v>
      </c>
      <c r="H57" s="108"/>
      <c r="I57" s="45"/>
      <c r="J57" s="45">
        <v>1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106" t="s">
        <v>11</v>
      </c>
      <c r="Y57" s="45" t="s">
        <v>38</v>
      </c>
      <c r="Z57" s="74" t="s">
        <v>65</v>
      </c>
    </row>
    <row r="58" spans="2:26" ht="24.95" customHeight="1">
      <c r="B58" s="109">
        <v>14</v>
      </c>
      <c r="C58" s="104" t="s">
        <v>107</v>
      </c>
      <c r="D58" s="110" t="s">
        <v>108</v>
      </c>
      <c r="E58" s="111" t="s">
        <v>109</v>
      </c>
      <c r="F58" s="27">
        <v>1</v>
      </c>
      <c r="G58" s="82" t="s">
        <v>34</v>
      </c>
      <c r="H58" s="95" t="s">
        <v>110</v>
      </c>
      <c r="I58" s="45"/>
      <c r="J58" s="45"/>
      <c r="K58" s="45"/>
      <c r="L58" s="45"/>
      <c r="M58" s="93"/>
      <c r="N58" s="93"/>
      <c r="O58" s="93">
        <v>1</v>
      </c>
      <c r="P58" s="45"/>
      <c r="Q58" s="45"/>
      <c r="R58" s="45"/>
      <c r="S58" s="45"/>
      <c r="T58" s="45"/>
      <c r="U58" s="45"/>
      <c r="V58" s="45"/>
      <c r="W58" s="45"/>
      <c r="X58" s="96"/>
      <c r="Y58" s="45" t="s">
        <v>38</v>
      </c>
      <c r="Z58" s="74" t="s">
        <v>85</v>
      </c>
    </row>
    <row r="59" spans="2:26" ht="24.95" customHeight="1">
      <c r="B59" s="109"/>
      <c r="C59" s="104"/>
      <c r="D59" s="110"/>
      <c r="E59" s="111"/>
      <c r="F59" s="27">
        <v>2</v>
      </c>
      <c r="G59" s="82" t="s">
        <v>40</v>
      </c>
      <c r="H59" s="95"/>
      <c r="I59" s="45"/>
      <c r="J59" s="45"/>
      <c r="K59" s="45"/>
      <c r="L59" s="45"/>
      <c r="M59" s="93"/>
      <c r="N59" s="93"/>
      <c r="O59" s="93">
        <v>1</v>
      </c>
      <c r="P59" s="45"/>
      <c r="Q59" s="45"/>
      <c r="R59" s="45"/>
      <c r="S59" s="45"/>
      <c r="T59" s="45"/>
      <c r="U59" s="45"/>
      <c r="V59" s="45"/>
      <c r="W59" s="45"/>
      <c r="X59" s="96"/>
      <c r="Y59" s="45" t="s">
        <v>38</v>
      </c>
      <c r="Z59" s="74" t="s">
        <v>85</v>
      </c>
    </row>
    <row r="60" spans="2:26" ht="24.95" customHeight="1">
      <c r="B60" s="109"/>
      <c r="C60" s="104"/>
      <c r="D60" s="110"/>
      <c r="E60" s="111"/>
      <c r="F60" s="27">
        <v>3</v>
      </c>
      <c r="G60" s="82" t="s">
        <v>41</v>
      </c>
      <c r="H60" s="95"/>
      <c r="I60" s="45"/>
      <c r="J60" s="45"/>
      <c r="K60" s="45"/>
      <c r="L60" s="45"/>
      <c r="M60" s="93"/>
      <c r="N60" s="93"/>
      <c r="O60" s="93"/>
      <c r="P60" s="93"/>
      <c r="Q60" s="93">
        <v>1</v>
      </c>
      <c r="R60" s="45"/>
      <c r="S60" s="45"/>
      <c r="T60" s="45"/>
      <c r="U60" s="45"/>
      <c r="V60" s="45"/>
      <c r="W60" s="45"/>
      <c r="X60" s="96"/>
      <c r="Y60" s="45" t="s">
        <v>38</v>
      </c>
      <c r="Z60" s="74" t="s">
        <v>85</v>
      </c>
    </row>
    <row r="61" spans="2:26" ht="24.95" customHeight="1">
      <c r="B61" s="109"/>
      <c r="C61" s="104"/>
      <c r="D61" s="110"/>
      <c r="E61" s="111"/>
      <c r="F61" s="27">
        <v>4</v>
      </c>
      <c r="G61" s="82" t="s">
        <v>42</v>
      </c>
      <c r="H61" s="97"/>
      <c r="I61" s="45"/>
      <c r="J61" s="45"/>
      <c r="K61" s="45"/>
      <c r="L61" s="45">
        <v>1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96"/>
      <c r="Y61" s="45" t="s">
        <v>38</v>
      </c>
      <c r="Z61" s="74" t="s">
        <v>85</v>
      </c>
    </row>
    <row r="62" spans="2:26" hidden="1">
      <c r="B62" s="112"/>
      <c r="C62" s="113"/>
    </row>
    <row r="63" spans="2:26" ht="18.75" customHeight="1">
      <c r="B63" s="117" t="s">
        <v>111</v>
      </c>
      <c r="C63" s="118"/>
      <c r="D63" s="118"/>
      <c r="E63" s="119"/>
      <c r="F63" s="120">
        <v>14</v>
      </c>
      <c r="G63" s="96"/>
      <c r="H63" s="45"/>
      <c r="I63" s="45"/>
      <c r="J63" s="121">
        <f>SUM(J6:J61)</f>
        <v>4</v>
      </c>
      <c r="K63" s="121">
        <f t="shared" ref="K63:W63" si="0">SUM(K6:K61)</f>
        <v>0</v>
      </c>
      <c r="L63" s="121">
        <f t="shared" si="0"/>
        <v>23</v>
      </c>
      <c r="M63" s="121">
        <f t="shared" si="0"/>
        <v>1</v>
      </c>
      <c r="N63" s="121">
        <f t="shared" si="0"/>
        <v>4</v>
      </c>
      <c r="O63" s="121">
        <f t="shared" si="0"/>
        <v>3</v>
      </c>
      <c r="P63" s="121">
        <f t="shared" si="0"/>
        <v>3</v>
      </c>
      <c r="Q63" s="121">
        <f t="shared" si="0"/>
        <v>4</v>
      </c>
      <c r="R63" s="121">
        <f t="shared" si="0"/>
        <v>0</v>
      </c>
      <c r="S63" s="121">
        <f t="shared" si="0"/>
        <v>1</v>
      </c>
      <c r="T63" s="121">
        <f t="shared" si="0"/>
        <v>0</v>
      </c>
      <c r="U63" s="121">
        <f t="shared" si="0"/>
        <v>0</v>
      </c>
      <c r="V63" s="121">
        <f t="shared" si="0"/>
        <v>13</v>
      </c>
      <c r="W63" s="121">
        <f t="shared" si="0"/>
        <v>0</v>
      </c>
      <c r="X63" s="96"/>
      <c r="Y63" s="45"/>
      <c r="Z63" s="45"/>
    </row>
    <row r="64" spans="2:26" ht="18.75" customHeight="1">
      <c r="B64" s="122"/>
      <c r="C64" s="122"/>
      <c r="D64" s="122"/>
      <c r="E64" s="122"/>
      <c r="F64" s="123"/>
      <c r="G64" s="123"/>
      <c r="H64" s="113"/>
      <c r="I64" s="113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3"/>
      <c r="Y64" s="113"/>
      <c r="Z64" s="113"/>
    </row>
    <row r="65" spans="2:23" ht="16.5" customHeight="1">
      <c r="B65" s="125" t="s">
        <v>112</v>
      </c>
      <c r="C65" s="126"/>
      <c r="D65" s="127" t="s">
        <v>113</v>
      </c>
      <c r="E65" s="128"/>
      <c r="F65" s="129" t="s">
        <v>114</v>
      </c>
      <c r="G65" s="129" t="s">
        <v>115</v>
      </c>
      <c r="H65" s="126" t="s">
        <v>114</v>
      </c>
      <c r="I65" s="130"/>
      <c r="J65" s="131" t="s">
        <v>11</v>
      </c>
      <c r="K65" s="131" t="s">
        <v>12</v>
      </c>
      <c r="L65" s="131" t="s">
        <v>13</v>
      </c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</row>
    <row r="66" spans="2:23" ht="29.25" customHeight="1">
      <c r="B66" s="126"/>
      <c r="C66" s="126"/>
      <c r="D66" s="132"/>
      <c r="E66" s="133"/>
      <c r="F66" s="134"/>
      <c r="G66" s="134"/>
      <c r="H66" s="126"/>
      <c r="I66" s="130"/>
      <c r="J66" s="131"/>
      <c r="K66" s="131"/>
      <c r="L66" s="131" t="s">
        <v>16</v>
      </c>
      <c r="M66" s="131" t="s">
        <v>116</v>
      </c>
      <c r="N66" s="131" t="s">
        <v>18</v>
      </c>
      <c r="O66" s="131" t="s">
        <v>19</v>
      </c>
      <c r="P66" s="11" t="s">
        <v>20</v>
      </c>
      <c r="Q66" s="11"/>
      <c r="R66" s="11" t="s">
        <v>21</v>
      </c>
      <c r="S66" s="11"/>
      <c r="T66" s="11" t="s">
        <v>22</v>
      </c>
      <c r="U66" s="11"/>
      <c r="V66" s="11" t="s">
        <v>23</v>
      </c>
      <c r="W66" s="11" t="s">
        <v>24</v>
      </c>
    </row>
    <row r="67" spans="2:23" ht="48" customHeight="1">
      <c r="B67" s="126"/>
      <c r="C67" s="126"/>
      <c r="D67" s="135"/>
      <c r="E67" s="136"/>
      <c r="F67" s="137"/>
      <c r="G67" s="134"/>
      <c r="H67" s="138"/>
      <c r="J67" s="139"/>
      <c r="K67" s="139"/>
      <c r="L67" s="139"/>
      <c r="M67" s="139"/>
      <c r="N67" s="139"/>
      <c r="O67" s="139"/>
      <c r="P67" s="140" t="s">
        <v>28</v>
      </c>
      <c r="Q67" s="140" t="s">
        <v>29</v>
      </c>
      <c r="R67" s="140" t="s">
        <v>28</v>
      </c>
      <c r="S67" s="140" t="s">
        <v>29</v>
      </c>
      <c r="T67" s="140" t="s">
        <v>28</v>
      </c>
      <c r="U67" s="140" t="s">
        <v>29</v>
      </c>
      <c r="V67" s="141"/>
      <c r="W67" s="141"/>
    </row>
    <row r="68" spans="2:23" ht="24" customHeight="1">
      <c r="B68" s="142">
        <v>14</v>
      </c>
      <c r="C68" s="142"/>
      <c r="D68" s="143" t="s">
        <v>117</v>
      </c>
      <c r="E68" s="144"/>
      <c r="F68" s="145">
        <f>COUNTIF($G$6:$G$61,"Institutional Building")</f>
        <v>14</v>
      </c>
      <c r="G68" s="146" t="s">
        <v>34</v>
      </c>
      <c r="H68" s="45"/>
      <c r="I68" s="147"/>
      <c r="J68" s="148">
        <f>SUMIF($G$6:$G$61,"Institutional Building",J6:J61)</f>
        <v>1</v>
      </c>
      <c r="K68" s="148">
        <f t="shared" ref="K68:W68" si="1">SUMIF($G$6:$G$61,"Institutional Building",K6:K61)</f>
        <v>0</v>
      </c>
      <c r="L68" s="148">
        <f t="shared" si="1"/>
        <v>6</v>
      </c>
      <c r="M68" s="148">
        <f t="shared" si="1"/>
        <v>0</v>
      </c>
      <c r="N68" s="148">
        <f t="shared" si="1"/>
        <v>2</v>
      </c>
      <c r="O68" s="148">
        <f t="shared" si="1"/>
        <v>1</v>
      </c>
      <c r="P68" s="148">
        <f t="shared" si="1"/>
        <v>1</v>
      </c>
      <c r="Q68" s="148">
        <f t="shared" si="1"/>
        <v>0</v>
      </c>
      <c r="R68" s="148">
        <f t="shared" si="1"/>
        <v>0</v>
      </c>
      <c r="S68" s="148">
        <f t="shared" si="1"/>
        <v>0</v>
      </c>
      <c r="T68" s="148">
        <f t="shared" si="1"/>
        <v>0</v>
      </c>
      <c r="U68" s="148">
        <f t="shared" si="1"/>
        <v>0</v>
      </c>
      <c r="V68" s="148">
        <f t="shared" si="1"/>
        <v>3</v>
      </c>
      <c r="W68" s="148">
        <f t="shared" si="1"/>
        <v>0</v>
      </c>
    </row>
    <row r="69" spans="2:23" ht="24" customHeight="1">
      <c r="B69" s="142"/>
      <c r="C69" s="142"/>
      <c r="D69" s="149"/>
      <c r="E69" s="150"/>
      <c r="F69" s="145">
        <f>COUNTIF($G$6:$G$61,"Boys Hostel")</f>
        <v>14</v>
      </c>
      <c r="G69" s="151" t="s">
        <v>40</v>
      </c>
      <c r="J69" s="148">
        <f>SUMIF($G$6:$G$61,"Boys Hostel",J6:J61)</f>
        <v>1</v>
      </c>
      <c r="K69" s="148">
        <f t="shared" ref="K69:W69" si="2">SUMIF($G$6:$G$61,"Boys Hostel",K6:K61)</f>
        <v>0</v>
      </c>
      <c r="L69" s="148">
        <f t="shared" si="2"/>
        <v>5</v>
      </c>
      <c r="M69" s="148">
        <f t="shared" si="2"/>
        <v>0</v>
      </c>
      <c r="N69" s="148">
        <f t="shared" si="2"/>
        <v>2</v>
      </c>
      <c r="O69" s="148">
        <f t="shared" si="2"/>
        <v>1</v>
      </c>
      <c r="P69" s="148">
        <f t="shared" si="2"/>
        <v>1</v>
      </c>
      <c r="Q69" s="148">
        <f t="shared" si="2"/>
        <v>1</v>
      </c>
      <c r="R69" s="148">
        <f t="shared" si="2"/>
        <v>0</v>
      </c>
      <c r="S69" s="148">
        <f t="shared" si="2"/>
        <v>0</v>
      </c>
      <c r="T69" s="148">
        <f t="shared" si="2"/>
        <v>0</v>
      </c>
      <c r="U69" s="148">
        <f t="shared" si="2"/>
        <v>0</v>
      </c>
      <c r="V69" s="148">
        <f t="shared" si="2"/>
        <v>3</v>
      </c>
      <c r="W69" s="148">
        <f t="shared" si="2"/>
        <v>0</v>
      </c>
    </row>
    <row r="70" spans="2:23" ht="24" customHeight="1">
      <c r="B70" s="142"/>
      <c r="C70" s="142"/>
      <c r="D70" s="149"/>
      <c r="E70" s="150"/>
      <c r="F70" s="145">
        <f>COUNTIF($G$6:$G$61,"Girls Hostel")</f>
        <v>14</v>
      </c>
      <c r="G70" s="152" t="s">
        <v>41</v>
      </c>
      <c r="J70" s="148">
        <f>SUMIF($G$6:$G$61,"Girls Hostel",J6:J61)</f>
        <v>1</v>
      </c>
      <c r="K70" s="148">
        <f t="shared" ref="K70:W70" si="3">SUMIF($G$6:$G$61,"Girls Hostel",K6:K61)</f>
        <v>0</v>
      </c>
      <c r="L70" s="148">
        <f t="shared" si="3"/>
        <v>5</v>
      </c>
      <c r="M70" s="148">
        <f t="shared" si="3"/>
        <v>0</v>
      </c>
      <c r="N70" s="148">
        <f t="shared" si="3"/>
        <v>0</v>
      </c>
      <c r="O70" s="148">
        <f t="shared" si="3"/>
        <v>1</v>
      </c>
      <c r="P70" s="148">
        <f t="shared" si="3"/>
        <v>1</v>
      </c>
      <c r="Q70" s="148">
        <f t="shared" si="3"/>
        <v>2</v>
      </c>
      <c r="R70" s="148">
        <f t="shared" si="3"/>
        <v>0</v>
      </c>
      <c r="S70" s="148">
        <f t="shared" si="3"/>
        <v>1</v>
      </c>
      <c r="T70" s="148">
        <f t="shared" si="3"/>
        <v>0</v>
      </c>
      <c r="U70" s="148">
        <f t="shared" si="3"/>
        <v>0</v>
      </c>
      <c r="V70" s="148">
        <f t="shared" si="3"/>
        <v>3</v>
      </c>
      <c r="W70" s="148">
        <f t="shared" si="3"/>
        <v>0</v>
      </c>
    </row>
    <row r="71" spans="2:23" ht="24" customHeight="1">
      <c r="B71" s="142"/>
      <c r="C71" s="142"/>
      <c r="D71" s="153"/>
      <c r="E71" s="154"/>
      <c r="F71" s="155">
        <f>COUNTIF($G$6:$G$61,"Principal Quarter")</f>
        <v>14</v>
      </c>
      <c r="G71" s="156" t="s">
        <v>42</v>
      </c>
      <c r="J71" s="148">
        <f>SUMIF($G$6:$G$61,"Principal Quarter",J6:J61)</f>
        <v>1</v>
      </c>
      <c r="K71" s="148">
        <f t="shared" ref="K71:W71" si="4">SUMIF($G$6:$G$61,"Principal Quarter",K6:K61)</f>
        <v>0</v>
      </c>
      <c r="L71" s="148">
        <f t="shared" si="4"/>
        <v>7</v>
      </c>
      <c r="M71" s="148">
        <f t="shared" si="4"/>
        <v>1</v>
      </c>
      <c r="N71" s="148">
        <f t="shared" si="4"/>
        <v>0</v>
      </c>
      <c r="O71" s="148">
        <f t="shared" si="4"/>
        <v>0</v>
      </c>
      <c r="P71" s="148">
        <f t="shared" si="4"/>
        <v>0</v>
      </c>
      <c r="Q71" s="148">
        <f t="shared" si="4"/>
        <v>1</v>
      </c>
      <c r="R71" s="148">
        <f t="shared" si="4"/>
        <v>0</v>
      </c>
      <c r="S71" s="148">
        <f t="shared" si="4"/>
        <v>0</v>
      </c>
      <c r="T71" s="148">
        <f t="shared" si="4"/>
        <v>0</v>
      </c>
      <c r="U71" s="148">
        <f t="shared" si="4"/>
        <v>0</v>
      </c>
      <c r="V71" s="148">
        <f t="shared" si="4"/>
        <v>4</v>
      </c>
      <c r="W71" s="148">
        <f t="shared" si="4"/>
        <v>0</v>
      </c>
    </row>
    <row r="72" spans="2:23" ht="22.5" customHeight="1">
      <c r="B72" s="157" t="s">
        <v>118</v>
      </c>
      <c r="C72" s="158"/>
      <c r="D72" s="158"/>
      <c r="E72" s="159"/>
      <c r="F72" s="160">
        <f>SUM(F68:F71)</f>
        <v>56</v>
      </c>
      <c r="G72" s="96"/>
      <c r="H72" s="45"/>
      <c r="I72" s="45"/>
      <c r="J72" s="161">
        <f>SUM(J68:J71)</f>
        <v>4</v>
      </c>
      <c r="K72" s="161">
        <f t="shared" ref="K72:W72" si="5">SUM(K68:K71)</f>
        <v>0</v>
      </c>
      <c r="L72" s="161">
        <f t="shared" si="5"/>
        <v>23</v>
      </c>
      <c r="M72" s="161">
        <f t="shared" si="5"/>
        <v>1</v>
      </c>
      <c r="N72" s="161">
        <f t="shared" si="5"/>
        <v>4</v>
      </c>
      <c r="O72" s="161">
        <f t="shared" si="5"/>
        <v>3</v>
      </c>
      <c r="P72" s="161">
        <f t="shared" si="5"/>
        <v>3</v>
      </c>
      <c r="Q72" s="161">
        <f t="shared" si="5"/>
        <v>4</v>
      </c>
      <c r="R72" s="161">
        <f t="shared" si="5"/>
        <v>0</v>
      </c>
      <c r="S72" s="161">
        <f t="shared" si="5"/>
        <v>1</v>
      </c>
      <c r="T72" s="161">
        <f t="shared" si="5"/>
        <v>0</v>
      </c>
      <c r="U72" s="161">
        <f t="shared" si="5"/>
        <v>0</v>
      </c>
      <c r="V72" s="161">
        <f t="shared" si="5"/>
        <v>13</v>
      </c>
      <c r="W72" s="161">
        <f t="shared" si="5"/>
        <v>0</v>
      </c>
    </row>
  </sheetData>
  <sheetProtection password="C670" sheet="1" objects="1" scenarios="1"/>
  <mergeCells count="132">
    <mergeCell ref="V66:V67"/>
    <mergeCell ref="W66:W67"/>
    <mergeCell ref="B68:C71"/>
    <mergeCell ref="D68:E71"/>
    <mergeCell ref="B72:E72"/>
    <mergeCell ref="J65:J67"/>
    <mergeCell ref="K65:K67"/>
    <mergeCell ref="L65:W65"/>
    <mergeCell ref="L66:L67"/>
    <mergeCell ref="M66:M67"/>
    <mergeCell ref="N66:N67"/>
    <mergeCell ref="O66:O67"/>
    <mergeCell ref="P66:Q66"/>
    <mergeCell ref="R66:S66"/>
    <mergeCell ref="T66:U66"/>
    <mergeCell ref="B63:E63"/>
    <mergeCell ref="B65:C67"/>
    <mergeCell ref="D65:E67"/>
    <mergeCell ref="F65:F67"/>
    <mergeCell ref="G65:G67"/>
    <mergeCell ref="H65:H67"/>
    <mergeCell ref="B54:B57"/>
    <mergeCell ref="C54:C57"/>
    <mergeCell ref="D54:D57"/>
    <mergeCell ref="E54:E57"/>
    <mergeCell ref="H54:H57"/>
    <mergeCell ref="B58:B61"/>
    <mergeCell ref="C58:C61"/>
    <mergeCell ref="D58:D61"/>
    <mergeCell ref="E58:E61"/>
    <mergeCell ref="H58:H61"/>
    <mergeCell ref="B46:B49"/>
    <mergeCell ref="C46:C49"/>
    <mergeCell ref="D46:D49"/>
    <mergeCell ref="E46:E49"/>
    <mergeCell ref="H46:H49"/>
    <mergeCell ref="B50:B53"/>
    <mergeCell ref="C50:C53"/>
    <mergeCell ref="D50:D53"/>
    <mergeCell ref="E50:E53"/>
    <mergeCell ref="H50:H53"/>
    <mergeCell ref="B42:B45"/>
    <mergeCell ref="C42:C45"/>
    <mergeCell ref="D42:D45"/>
    <mergeCell ref="E42:E45"/>
    <mergeCell ref="H42:H45"/>
    <mergeCell ref="X42:X45"/>
    <mergeCell ref="B34:B37"/>
    <mergeCell ref="C34:C37"/>
    <mergeCell ref="D34:D37"/>
    <mergeCell ref="E34:E37"/>
    <mergeCell ref="H34:H37"/>
    <mergeCell ref="B38:B41"/>
    <mergeCell ref="C38:C41"/>
    <mergeCell ref="D38:D41"/>
    <mergeCell ref="E38:E41"/>
    <mergeCell ref="H38:H41"/>
    <mergeCell ref="I26:I29"/>
    <mergeCell ref="B30:B33"/>
    <mergeCell ref="C30:C33"/>
    <mergeCell ref="D30:D33"/>
    <mergeCell ref="E30:E33"/>
    <mergeCell ref="H30:H33"/>
    <mergeCell ref="A26:A29"/>
    <mergeCell ref="B26:B29"/>
    <mergeCell ref="C26:C29"/>
    <mergeCell ref="D26:D29"/>
    <mergeCell ref="E26:E29"/>
    <mergeCell ref="H26:H29"/>
    <mergeCell ref="I18:I21"/>
    <mergeCell ref="A22:A25"/>
    <mergeCell ref="B22:B25"/>
    <mergeCell ref="C22:C25"/>
    <mergeCell ref="D22:D25"/>
    <mergeCell ref="E22:E25"/>
    <mergeCell ref="H22:H25"/>
    <mergeCell ref="I22:I25"/>
    <mergeCell ref="A18:A21"/>
    <mergeCell ref="B18:B21"/>
    <mergeCell ref="C18:C21"/>
    <mergeCell ref="D18:D21"/>
    <mergeCell ref="E18:E21"/>
    <mergeCell ref="H18:H21"/>
    <mergeCell ref="I10:I13"/>
    <mergeCell ref="A14:A17"/>
    <mergeCell ref="B14:B17"/>
    <mergeCell ref="C14:C17"/>
    <mergeCell ref="D14:D17"/>
    <mergeCell ref="E14:E17"/>
    <mergeCell ref="H14:H17"/>
    <mergeCell ref="I14:I17"/>
    <mergeCell ref="A10:A13"/>
    <mergeCell ref="B10:B13"/>
    <mergeCell ref="C10:C13"/>
    <mergeCell ref="D10:D13"/>
    <mergeCell ref="E10:E13"/>
    <mergeCell ref="H10:H13"/>
    <mergeCell ref="AB4:AB5"/>
    <mergeCell ref="AC4:AC5"/>
    <mergeCell ref="A6:A9"/>
    <mergeCell ref="B6:B9"/>
    <mergeCell ref="C6:C9"/>
    <mergeCell ref="D6:D9"/>
    <mergeCell ref="E6:E9"/>
    <mergeCell ref="H6:H9"/>
    <mergeCell ref="I6:I9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C1:AC1"/>
    <mergeCell ref="B2:AC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M6:W29">
    <cfRule type="cellIs" dxfId="0" priority="1" operator="equal">
      <formula>"X"</formula>
    </cfRule>
  </conditionalFormatting>
  <pageMargins left="0.75" right="0.75" top="0.56000000000000005" bottom="0.196850393700787" header="0.23622047244094499" footer="0.23622047244094499"/>
  <pageSetup paperSize="9" scale="84" orientation="landscape" r:id="rId1"/>
  <headerFooter>
    <oddFooter>&amp;R&amp;P</oddFooter>
  </headerFooter>
  <rowBreaks count="4" manualBreakCount="4">
    <brk id="21" max="27" man="1"/>
    <brk id="37" max="27" man="1"/>
    <brk id="53" max="27" man="1"/>
    <brk id="7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CTE-14</vt:lpstr>
      <vt:lpstr>'CTE-14'!Print_Area</vt:lpstr>
      <vt:lpstr>'CTE-14'!Print_Titles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2017-10-23T10:53:10Z</dcterms:created>
  <dcterms:modified xsi:type="dcterms:W3CDTF">2017-10-23T10:54:00Z</dcterms:modified>
</cp:coreProperties>
</file>