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460" windowHeight="8115" firstSheet="1" activeTab="1"/>
  </bookViews>
  <sheets>
    <sheet name="Summary  all acr" sheetId="2" state="hidden" r:id="rId1"/>
    <sheet name="ALL" sheetId="1" r:id="rId2"/>
    <sheet name="ALL (2)" sheetId="4" state="hidden" r:id="rId3"/>
  </sheets>
  <externalReferences>
    <externalReference r:id="rId4"/>
  </externalReferences>
  <definedNames>
    <definedName name="_xlnm._FilterDatabase" localSheetId="1" hidden="1">ALL!$A$3:$AV$83</definedName>
    <definedName name="_xlnm._FilterDatabase" localSheetId="2" hidden="1">'ALL (2)'!$K$5:$AR$58</definedName>
    <definedName name="_xlnm.Print_Area" localSheetId="1">ALL!$A$1:$AV$83</definedName>
    <definedName name="_xlnm.Print_Area" localSheetId="2">'ALL (2)'!$A$1:$AV$58</definedName>
    <definedName name="_xlnm.Print_Area" localSheetId="0">'Summary  all acr'!$A$1:$Z$13</definedName>
    <definedName name="_xlnm.Print_Titles" localSheetId="1">ALL!$3:$5</definedName>
    <definedName name="_xlnm.Print_Titles" localSheetId="2">'ALL (2)'!$3:$5</definedName>
  </definedNames>
  <calcPr calcId="125725"/>
</workbook>
</file>

<file path=xl/calcChain.xml><?xml version="1.0" encoding="utf-8"?>
<calcChain xmlns="http://schemas.openxmlformats.org/spreadsheetml/2006/main">
  <c r="AU58" i="4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BH57"/>
  <c r="BG57"/>
  <c r="BF57"/>
  <c r="BE57"/>
  <c r="BD57"/>
  <c r="BC57"/>
  <c r="BB57"/>
  <c r="BA57"/>
  <c r="AZ57"/>
  <c r="AY57"/>
  <c r="AX57"/>
  <c r="AW57"/>
  <c r="BG27"/>
  <c r="BF27"/>
  <c r="BE27"/>
  <c r="BD27"/>
  <c r="BC27"/>
  <c r="BB27"/>
  <c r="BA27"/>
  <c r="AZ27"/>
  <c r="AY27"/>
  <c r="AX27"/>
  <c r="AW27"/>
  <c r="BG14"/>
  <c r="BF14"/>
  <c r="BE14"/>
  <c r="BD14"/>
  <c r="BC14"/>
  <c r="BB14"/>
  <c r="BA14"/>
  <c r="AZ14"/>
  <c r="AY14"/>
  <c r="AX14"/>
  <c r="AW14"/>
  <c r="X13" i="2"/>
  <c r="W13"/>
  <c r="V13"/>
  <c r="S13"/>
  <c r="R13"/>
  <c r="Q13"/>
  <c r="P13"/>
  <c r="O13"/>
  <c r="N13"/>
  <c r="M13"/>
  <c r="L13"/>
  <c r="K13"/>
  <c r="J13"/>
  <c r="I13"/>
  <c r="H13"/>
  <c r="G13"/>
  <c r="F13"/>
  <c r="E13"/>
  <c r="T12"/>
  <c r="U12" s="1"/>
  <c r="T11"/>
  <c r="U11" s="1"/>
  <c r="T10"/>
  <c r="U10" s="1"/>
  <c r="T9"/>
  <c r="U9" s="1"/>
  <c r="T8"/>
  <c r="U8" s="1"/>
  <c r="D8"/>
  <c r="D13" s="1"/>
  <c r="Y7"/>
  <c r="T7"/>
  <c r="U7" s="1"/>
  <c r="U13" l="1"/>
  <c r="Y13"/>
  <c r="T13"/>
  <c r="J83" i="1" l="1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</calcChain>
</file>

<file path=xl/sharedStrings.xml><?xml version="1.0" encoding="utf-8"?>
<sst xmlns="http://schemas.openxmlformats.org/spreadsheetml/2006/main" count="927" uniqueCount="335">
  <si>
    <t>Sl.No.</t>
  </si>
  <si>
    <t>Gr. No</t>
  </si>
  <si>
    <t xml:space="preserve">Name of District </t>
  </si>
  <si>
    <t>Name of Block</t>
  </si>
  <si>
    <t>Panchayat</t>
  </si>
  <si>
    <t>S.N.</t>
  </si>
  <si>
    <t xml:space="preserve">Name of School </t>
  </si>
  <si>
    <t>Name of AgencyDate of Tender</t>
  </si>
  <si>
    <t>A/A (Rs. In Lakh)</t>
  </si>
  <si>
    <t>T/S(Rs. In Lakh)</t>
  </si>
  <si>
    <t>BOQ Amount ( in lac)</t>
  </si>
  <si>
    <t>Date of Tender</t>
  </si>
  <si>
    <t>Tech. Bid opening</t>
  </si>
  <si>
    <t>Fin. Bid opening</t>
  </si>
  <si>
    <t>Tender Comitt.</t>
  </si>
  <si>
    <t>Exec. Comm.</t>
  </si>
  <si>
    <t>L.O.A</t>
  </si>
  <si>
    <t>Contract Price (Rs. In Lakh)</t>
  </si>
  <si>
    <t>Performance Security       (Rs. In Lakh)</t>
  </si>
  <si>
    <t>Date of Verification for Earnest Money issu to</t>
  </si>
  <si>
    <t>Verification for Earnest Money Recived Date</t>
  </si>
  <si>
    <t>Date of Submission (P.S)</t>
  </si>
  <si>
    <t>verification for P.S. issued to  Bank/P.O</t>
  </si>
  <si>
    <t>verification received date</t>
  </si>
  <si>
    <t>Aggrement  No &amp; date</t>
  </si>
  <si>
    <t>Time of Completion</t>
  </si>
  <si>
    <t>Retender</t>
  </si>
  <si>
    <t>Agreement Amount            (in Lakhs)</t>
  </si>
  <si>
    <t>Fin. Exp. (in lakh)</t>
  </si>
  <si>
    <t>Financial Achievement (%)</t>
  </si>
  <si>
    <t>Remarks</t>
  </si>
  <si>
    <t>Technical Bid Opening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</si>
  <si>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</si>
  <si>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</si>
  <si>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</si>
  <si>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</si>
  <si>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</si>
  <si>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</si>
  <si>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</si>
  <si>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</si>
  <si>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</si>
  <si>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ACR</t>
  </si>
  <si>
    <t>East Champaran</t>
  </si>
  <si>
    <t>BANJARIYA</t>
  </si>
  <si>
    <t>TUNTUN PANDEY</t>
  </si>
  <si>
    <t>6577/12.07.16</t>
  </si>
  <si>
    <t xml:space="preserve">236 F2 OF 2016-17 (02.03.17) </t>
  </si>
  <si>
    <t>Vaisali</t>
  </si>
  <si>
    <t>psgjkdykW</t>
  </si>
  <si>
    <t>M/S OM SHREE INTERPRISES(4)</t>
  </si>
  <si>
    <t>6570/12.07.16</t>
  </si>
  <si>
    <t xml:space="preserve">231 F2 OF 2016-17 (27.02.17) </t>
  </si>
  <si>
    <t>MS. CHANDAN KUMAR 09934725409 '/ 8507324788</t>
  </si>
  <si>
    <t>cktiÍh</t>
  </si>
  <si>
    <t>13771/31.12.</t>
  </si>
  <si>
    <t>20  F2 of 2017-18 (25.04.17)</t>
  </si>
  <si>
    <t>ANJU   NANDAN 8873664419</t>
  </si>
  <si>
    <t>13772/31.12.16</t>
  </si>
  <si>
    <t>34 F2 of 2017-18 (05.05.17)</t>
  </si>
  <si>
    <t>ANITA    DEVI 9199700293</t>
  </si>
  <si>
    <t>13780/31.12.16</t>
  </si>
  <si>
    <t>Gopalganj</t>
  </si>
  <si>
    <t>GANDHUCHHAPAR CONSTRUCTION PVT LTD</t>
  </si>
  <si>
    <t>6572/12.07.16</t>
  </si>
  <si>
    <t xml:space="preserve">110 F2 OF 2016-17 (13.12.16) </t>
  </si>
  <si>
    <t>Nalanda </t>
  </si>
  <si>
    <t>KRISHANDEO PRASAD</t>
  </si>
  <si>
    <t>6579/12.07.16</t>
  </si>
  <si>
    <t>176 SBD OF 2016-17 (24.01.17)</t>
  </si>
  <si>
    <t>M/S DAYARAM SINGH</t>
  </si>
  <si>
    <t>ISSUED</t>
  </si>
  <si>
    <t>98SBD OF 2016-17 (24.11.16)</t>
  </si>
  <si>
    <t>Nalanda</t>
  </si>
  <si>
    <t>SAI HIGHWAY &amp; BUILDERS PVT LTD</t>
  </si>
  <si>
    <t>6571/12.07.16</t>
  </si>
  <si>
    <t>107 SBD OF 2016-17 (06.12.16)</t>
  </si>
  <si>
    <t>6576/12.07.16</t>
  </si>
  <si>
    <t>28 SBD  of 2017-18 (03.05.17</t>
  </si>
  <si>
    <t>lUgkSy</t>
  </si>
  <si>
    <r>
      <t xml:space="preserve">enjlk dk’kheqy Åywe] csyf/k;k  esa nks vfrfjDr oxZ d{k dk fuekZ.k dk;ZA ( </t>
    </r>
    <r>
      <rPr>
        <b/>
        <sz val="16"/>
        <rFont val="Impact"/>
        <family val="2"/>
      </rPr>
      <t>(2)</t>
    </r>
  </si>
  <si>
    <t>I13770/31.12.16</t>
  </si>
  <si>
    <t>13781/31.12.16</t>
  </si>
  <si>
    <t>55 F2 of 2017-18 (22/05/2017)</t>
  </si>
  <si>
    <r>
      <t xml:space="preserve">enjlk blykfe;k ;kdwc uxj] nsodqaMk esa nks vfrfjDr oxZ d{k dk fuekZ.k dk;ZA </t>
    </r>
    <r>
      <rPr>
        <b/>
        <sz val="16"/>
        <rFont val="Impact"/>
        <family val="2"/>
      </rPr>
      <t>(2)</t>
    </r>
  </si>
  <si>
    <t>GAURI SHANKAR SINGH 9431460106</t>
  </si>
  <si>
    <t>3034/13.04.17</t>
  </si>
  <si>
    <r>
      <t xml:space="preserve">enjlk tesmyk Åywe pdukFFkq esa nks vfrfjDr oxZ d{k dk fuekZ.k dk;ZA </t>
    </r>
    <r>
      <rPr>
        <b/>
        <sz val="16"/>
        <rFont val="Impact"/>
        <family val="2"/>
      </rPr>
      <t xml:space="preserve"> (2)</t>
    </r>
  </si>
  <si>
    <t>AMIT KUMAR  08050100000</t>
  </si>
  <si>
    <t>13779/31.12.16</t>
  </si>
  <si>
    <t>13773/31.12.16</t>
  </si>
  <si>
    <t>1 F2 of 2017-18 (01.04.17)</t>
  </si>
  <si>
    <t>txnh'kiqj</t>
  </si>
  <si>
    <r>
      <t>enjlk edlwnwy Åywe esa nks vfrfjDr oxZ d{k dk fuekZ.k dk;ZA</t>
    </r>
    <r>
      <rPr>
        <sz val="16"/>
        <color theme="1"/>
        <rFont val="Impact"/>
        <family val="2"/>
      </rPr>
      <t xml:space="preserve"> (2)</t>
    </r>
  </si>
  <si>
    <t>Division</t>
  </si>
  <si>
    <t>Tirhut West</t>
  </si>
  <si>
    <t>Tirhut East</t>
  </si>
  <si>
    <t>Saran</t>
  </si>
  <si>
    <t>Patna East</t>
  </si>
  <si>
    <t>Bhagalpur</t>
  </si>
  <si>
    <t>Empower Committee No.</t>
  </si>
  <si>
    <t>Unit</t>
  </si>
  <si>
    <t>Darbhanga</t>
  </si>
  <si>
    <t>rktiqj</t>
  </si>
  <si>
    <t>RAJESH .KUMAR 943024850000</t>
  </si>
  <si>
    <t>13784/31..12.16</t>
  </si>
  <si>
    <t>13788/31.12.16</t>
  </si>
  <si>
    <t>JUGNOO KUMAR 8083370525</t>
  </si>
  <si>
    <t>13789/31.12.16</t>
  </si>
  <si>
    <t>65 f2 of 2017-18 (24.05.17)</t>
  </si>
  <si>
    <t>AMRENDRAKUMAR 9471454135</t>
  </si>
  <si>
    <t>13787/31.12.16</t>
  </si>
  <si>
    <t>mpdkxk¡o</t>
  </si>
  <si>
    <t>Lhoku lnj</t>
  </si>
  <si>
    <t>shashi Kumar Singh 9546575203</t>
  </si>
  <si>
    <t>962/7.02.17</t>
  </si>
  <si>
    <t>17 F2 of 2017-18 (25.04.17)</t>
  </si>
  <si>
    <t>UDAY ERECTORS PRIVATE LIMITED 9708798033</t>
  </si>
  <si>
    <t>13786/31.12.16</t>
  </si>
  <si>
    <t>53 F2 of 2017-18 (17.05.17)</t>
  </si>
  <si>
    <t>gluiqjk</t>
  </si>
  <si>
    <t>Sona Engicon Pvt Ltd 9431008581</t>
  </si>
  <si>
    <t>13783/31.12.16</t>
  </si>
  <si>
    <t>961/7.02.17</t>
  </si>
  <si>
    <t>18 F2 of 2017-18 (25.04.17)</t>
  </si>
  <si>
    <r>
      <t>Ckfydk mPp fo|ky; gluiqjk</t>
    </r>
    <r>
      <rPr>
        <sz val="11"/>
        <color rgb="FF000000"/>
        <rFont val="Impact"/>
        <family val="2"/>
      </rPr>
      <t>(5)</t>
    </r>
  </si>
  <si>
    <t>cjgfj;k</t>
  </si>
  <si>
    <t>BALINDRA CHAUDHARY9470843555</t>
  </si>
  <si>
    <t>13798/31.12.16</t>
  </si>
  <si>
    <t>DEVENDRA     KUMAR        SINGH 8507572787</t>
  </si>
  <si>
    <t>13785/31.12.16</t>
  </si>
  <si>
    <t>gqlSuxat</t>
  </si>
  <si>
    <t>ACR-201</t>
  </si>
  <si>
    <t>Madhubani (Town)</t>
  </si>
  <si>
    <t>RAJA KUMAR  09334006548 '/ 09122485553</t>
  </si>
  <si>
    <t>941/07.02.17</t>
  </si>
  <si>
    <t>ACR-202</t>
  </si>
  <si>
    <t>Bisfi</t>
  </si>
  <si>
    <t>MS TARA   CONSTRUCTION 7070466123</t>
  </si>
  <si>
    <t>940/07.02.17</t>
  </si>
  <si>
    <t>ACR-203</t>
  </si>
  <si>
    <t>Sanhaula</t>
  </si>
  <si>
    <t>MILAN DRILLER &amp; DEVELOPER PRIVATE LIMITED 9471452729 '/ 9973024980</t>
  </si>
  <si>
    <t>959/07.02.17</t>
  </si>
  <si>
    <t>ACR-204</t>
  </si>
  <si>
    <t>Koshi</t>
  </si>
  <si>
    <t>Basantpur</t>
  </si>
  <si>
    <t>(iv) Urdu middle school at Kamalpur (4)</t>
  </si>
  <si>
    <t>ACR-205</t>
  </si>
  <si>
    <t>Supaul Town</t>
  </si>
  <si>
    <t>AMOD KUMAR 9122088000</t>
  </si>
  <si>
    <t>946/07.02.17</t>
  </si>
  <si>
    <t>255 SBD  OF 2016-17 (30.03.17)</t>
  </si>
  <si>
    <t>ACR-206</t>
  </si>
  <si>
    <t>Parihar Block</t>
  </si>
  <si>
    <t xml:space="preserve">CHANDAN KUMAR Mob : 9471923405 </t>
  </si>
  <si>
    <t>944/07.02.17</t>
  </si>
  <si>
    <t>19 F2 of 2017-18 (25.04.17)</t>
  </si>
  <si>
    <t>ACR-207</t>
  </si>
  <si>
    <t>Ramgarhwa</t>
  </si>
  <si>
    <t>VANSHAJ CONSTRUCTION 9631845631</t>
  </si>
  <si>
    <t>947/07.02.17</t>
  </si>
  <si>
    <t>49 SBD OF 2017-18 (16.05.17)</t>
  </si>
  <si>
    <t>ACR-208</t>
  </si>
  <si>
    <t>Dhaka</t>
  </si>
  <si>
    <t>SHAKAL DEO MISHRA 9006385958</t>
  </si>
  <si>
    <t>943/07.02.17</t>
  </si>
  <si>
    <t>ACR-209</t>
  </si>
  <si>
    <t>Banjaria</t>
  </si>
  <si>
    <t>VIJAY KUMAR SINGH 9973980351</t>
  </si>
  <si>
    <t>960/07.02.17</t>
  </si>
  <si>
    <t>59 f2  of 2017-18 (23.05.17)</t>
  </si>
  <si>
    <t>ACR-210</t>
  </si>
  <si>
    <t>ACR-211</t>
  </si>
  <si>
    <t>Adanpur</t>
  </si>
  <si>
    <t>RNS PROJECT 9470420900</t>
  </si>
  <si>
    <t>942/07.02.17</t>
  </si>
  <si>
    <t>Group wise Sl.No.</t>
  </si>
  <si>
    <t>Sitamarhi</t>
  </si>
  <si>
    <t>Samastipur</t>
  </si>
  <si>
    <t>Siwan</t>
  </si>
  <si>
    <t>Madhubani</t>
  </si>
  <si>
    <t>Supual</t>
  </si>
  <si>
    <t>BSEIDC Ltd., PATNA</t>
  </si>
  <si>
    <t>Progress report for the construction of ACR</t>
  </si>
  <si>
    <t>Physical Report</t>
  </si>
  <si>
    <t>Not Start</t>
  </si>
  <si>
    <t>Narkatiaganj/ Chodadano</t>
  </si>
  <si>
    <t>Suri High School at Madhubani.(6)</t>
  </si>
  <si>
    <r>
      <t xml:space="preserve">(i) </t>
    </r>
    <r>
      <rPr>
        <sz val="10"/>
        <color rgb="FF000000"/>
        <rFont val="Calibri"/>
        <family val="2"/>
        <scheme val="minor"/>
      </rPr>
      <t>High School at Parsauni (5)</t>
    </r>
  </si>
  <si>
    <t>(ii) High School at Nahas Khangraitha(5)</t>
  </si>
  <si>
    <r>
      <t xml:space="preserve">(iii) </t>
    </r>
    <r>
      <rPr>
        <sz val="10"/>
        <color rgb="FF000000"/>
        <rFont val="Calibri"/>
        <family val="2"/>
        <scheme val="minor"/>
      </rPr>
      <t>High School at Simiri (5)</t>
    </r>
  </si>
  <si>
    <t>(iv) Upgraded School at Noorchak (12)</t>
  </si>
  <si>
    <t>(v) Middle School at AunsiBhabhangawa (18)</t>
  </si>
  <si>
    <t>(vi) Upgraded School at Bhairwa(11)</t>
  </si>
  <si>
    <r>
      <t xml:space="preserve">(vii) </t>
    </r>
    <r>
      <rPr>
        <sz val="10"/>
        <color rgb="FF000000"/>
        <rFont val="Calibri"/>
        <family val="2"/>
        <scheme val="minor"/>
      </rPr>
      <t>Upgraded School at Shivaul (12)</t>
    </r>
  </si>
  <si>
    <r>
      <t xml:space="preserve">(viii) </t>
    </r>
    <r>
      <rPr>
        <sz val="10"/>
        <color rgb="FF000000"/>
        <rFont val="Calibri"/>
        <family val="2"/>
        <scheme val="minor"/>
      </rPr>
      <t>Upgraded School at Bardha (7)</t>
    </r>
  </si>
  <si>
    <t>Bari Adarsh High School(8)</t>
  </si>
  <si>
    <t>(i) Upgraded middle school, Balbhadrapur(4)</t>
  </si>
  <si>
    <t>(ii) Middle school at Narpatpatti(6)</t>
  </si>
  <si>
    <t>(iii) Upgarded middle school at Deenbandhi(6)</t>
  </si>
  <si>
    <r>
      <t xml:space="preserve">(v) </t>
    </r>
    <r>
      <rPr>
        <sz val="10"/>
        <color rgb="FF000000"/>
        <rFont val="Calibri"/>
        <family val="2"/>
        <scheme val="minor"/>
      </rPr>
      <t>Upgarded middle school at Parmanandpur (6)</t>
    </r>
  </si>
  <si>
    <t>(vi) Middle school at Parsa Urdu(6)</t>
  </si>
  <si>
    <t>(vii) Middle school at Baria Kamal (2)</t>
  </si>
  <si>
    <t>(viii) Primary School at Kataiya(3)</t>
  </si>
  <si>
    <t>(ix)Upgarded middle school at Mohanpur (6)</t>
  </si>
  <si>
    <t>(x) Upgraded middle school at Shankarpur(6)</t>
  </si>
  <si>
    <r>
      <t xml:space="preserve">(i) </t>
    </r>
    <r>
      <rPr>
        <sz val="8"/>
        <color rgb="FF000000"/>
        <rFont val="Calibri"/>
        <family val="2"/>
        <scheme val="minor"/>
      </rPr>
      <t>Upgraded middle school at Jhakrahi, New muslimTola(12)</t>
    </r>
  </si>
  <si>
    <r>
      <t xml:space="preserve">(ii) </t>
    </r>
    <r>
      <rPr>
        <sz val="9"/>
        <color rgb="FF000000"/>
        <rFont val="Calibri"/>
        <family val="2"/>
        <scheme val="minor"/>
      </rPr>
      <t>Hazari Higher Secondary School at Supaul (12)</t>
    </r>
  </si>
  <si>
    <r>
      <t xml:space="preserve">(iii) </t>
    </r>
    <r>
      <rPr>
        <sz val="10"/>
        <color rgb="FF000000"/>
        <rFont val="Calibri"/>
        <family val="2"/>
        <scheme val="minor"/>
      </rPr>
      <t>Babujan vishveshwar Balika High School at Supaul (6)</t>
    </r>
  </si>
  <si>
    <t>(iv) Higher Secondary School at Supaul (12)</t>
  </si>
  <si>
    <t>Shri Gandhi High School (ACR with Stair room &amp; Verandah) (1)</t>
  </si>
  <si>
    <r>
      <t xml:space="preserve">(i) </t>
    </r>
    <r>
      <rPr>
        <sz val="10"/>
        <color rgb="FF000000"/>
        <rFont val="Calibri"/>
        <family val="2"/>
        <scheme val="minor"/>
      </rPr>
      <t>Govt. High School at G.M. high school, Ramgarhwa (4)</t>
    </r>
  </si>
  <si>
    <t>(ii) High school at Adhkaparia (4)</t>
  </si>
  <si>
    <t>(iii) S.S. High School at Raghunathpur (4)</t>
  </si>
  <si>
    <t>(v) R.D.P. girls high school at Ramgarhwa (6)</t>
  </si>
  <si>
    <t>(i) Govt. High School at High School Dhaka (6)</t>
  </si>
  <si>
    <t>(ii) Sarjeet high school at Bhandar (6)</t>
  </si>
  <si>
    <r>
      <t xml:space="preserve">(iii) </t>
    </r>
    <r>
      <rPr>
        <sz val="10"/>
        <color rgb="FF000000"/>
        <rFont val="Calibri"/>
        <family val="2"/>
        <scheme val="minor"/>
      </rPr>
      <t>Shri H.M. Balika High school at Kamarwa (6)</t>
    </r>
  </si>
  <si>
    <t>(iv)High School at Jataulia (6)</t>
  </si>
  <si>
    <t>(i) Govt. High School at High School Semra (8)</t>
  </si>
  <si>
    <r>
      <t xml:space="preserve">(ii) </t>
    </r>
    <r>
      <rPr>
        <sz val="10"/>
        <color rgb="FF000000"/>
        <rFont val="Calibri"/>
        <family val="2"/>
        <scheme val="minor"/>
      </rPr>
      <t>Dr. ZakirHussain high school at Mohmmadpur (4)</t>
    </r>
  </si>
  <si>
    <t>Govt. high school at JeetpurVishnupurwa (4)</t>
  </si>
  <si>
    <t>(i) Bansidhar high school (6)</t>
  </si>
  <si>
    <t>(ii) Project girls high school (4)</t>
  </si>
  <si>
    <t>Agreement not done</t>
  </si>
  <si>
    <t>Land not available</t>
  </si>
  <si>
    <t>Land Dispute</t>
  </si>
  <si>
    <t>Tender Process</t>
  </si>
  <si>
    <t>NIT-70 (2016-17)</t>
  </si>
  <si>
    <t>Land Available but  NOC not given by School H.M.</t>
  </si>
  <si>
    <t>Layout Done but work can not be started due to water logging after excavation</t>
  </si>
  <si>
    <t xml:space="preserve">Land Not Available </t>
  </si>
  <si>
    <t>Not started</t>
  </si>
  <si>
    <t>Not Started. Drawing to be Revised.</t>
  </si>
  <si>
    <t>Thawe</t>
  </si>
  <si>
    <t>Total No. of ACR Schools</t>
  </si>
  <si>
    <t>BSEIDC, PATNA</t>
  </si>
  <si>
    <t xml:space="preserve">Summary of all ACR            </t>
  </si>
  <si>
    <t>Date:31.07.17</t>
  </si>
  <si>
    <t>EC Name</t>
  </si>
  <si>
    <t>Name &amp; Designation</t>
  </si>
  <si>
    <t>Total  Sanctioned</t>
  </si>
  <si>
    <t>Contract Awarded (LOA Issued)</t>
  </si>
  <si>
    <t>Agreement done</t>
  </si>
  <si>
    <t>Physical Status</t>
  </si>
  <si>
    <t>Summary</t>
  </si>
  <si>
    <t>Agreement Amount       (in Lakh)</t>
  </si>
  <si>
    <t>Fin. Exp. (in Lac)</t>
  </si>
  <si>
    <t>Financial Achievent (%)</t>
  </si>
  <si>
    <t>No. of Groups</t>
  </si>
  <si>
    <t>No. of School</t>
  </si>
  <si>
    <t>No. of Units</t>
  </si>
  <si>
    <t>In-Progress</t>
  </si>
  <si>
    <t>not start</t>
  </si>
  <si>
    <t>Inauguration</t>
  </si>
  <si>
    <t>EC - 86</t>
  </si>
  <si>
    <t>EC - 97</t>
  </si>
  <si>
    <t>EC - 107</t>
  </si>
  <si>
    <t>EC - 110</t>
  </si>
  <si>
    <t>DPR Under preparation</t>
  </si>
  <si>
    <t>EC - 116</t>
  </si>
  <si>
    <t>EC - 129</t>
  </si>
  <si>
    <t>Total ACR</t>
  </si>
  <si>
    <t>psgjkdykW enjlk esa pkj vfrfjDr oxZ d{k dk fuekZ.k dk;ZA</t>
  </si>
  <si>
    <t>Sarvodaya High School,Sohsarai</t>
  </si>
  <si>
    <t>Rajkiyakrit Kanya High School Sohsarai</t>
  </si>
  <si>
    <t>enjlk vuhlwy gqLuk esa nks vfrfjDr oxZ d{k dk fuekZ.k dk;ZA</t>
  </si>
  <si>
    <t>çkFkfed fo|ky; dlckVksyk</t>
  </si>
  <si>
    <t>mRØfer e/; fo|ky; ljlkSuk</t>
  </si>
  <si>
    <t>çkFkfed fo|ky; Hksjk[ksjk mnwZ rkrsjVksy</t>
  </si>
  <si>
    <t>e/; fo|ky; rktiqj</t>
  </si>
  <si>
    <t>e/; fo|ky; egsupk</t>
  </si>
  <si>
    <t>ch- ,e- mPp fo|ky; egknsok</t>
  </si>
  <si>
    <r>
      <t xml:space="preserve">bLykfe;k mPp fo|ky; </t>
    </r>
    <r>
      <rPr>
        <sz val="10"/>
        <color rgb="FF000000"/>
        <rFont val="Kruti Dev 010"/>
      </rPr>
      <t xml:space="preserve"> lhoku</t>
    </r>
  </si>
  <si>
    <t>uxjikfydk e/; fo|ky;</t>
  </si>
  <si>
    <t>çkFkfed fo|ky; “ks[k eksgYyk rsygÍk cktkj</t>
  </si>
  <si>
    <t>Ckfydk mPp fo|ky; gluiqjk</t>
  </si>
  <si>
    <t>mRØfer mnwZ e/; fo|ky; tekygÍk</t>
  </si>
  <si>
    <t>mRØfer mnwZ e/; fo|ky; xksikyiqj</t>
  </si>
  <si>
    <t>mRØfer mnwZ e/; fo|ky; rsrfj;k</t>
  </si>
  <si>
    <t>(ii) High School at Nahas Khangraitha</t>
  </si>
  <si>
    <t>(iv) Upgraded School at Noorchak</t>
  </si>
  <si>
    <t>(v) Middle School at AunsiBhabhangawa</t>
  </si>
  <si>
    <t>(vi) Upgraded School at Bhairwa</t>
  </si>
  <si>
    <t>Bari Adarsh High School</t>
  </si>
  <si>
    <t>(i) Upgraded middle school, Balbhadrapur</t>
  </si>
  <si>
    <t>(ii) Middle school at Narpatpatti</t>
  </si>
  <si>
    <t>(iii) Upgarded middle school at Deenbandhi</t>
  </si>
  <si>
    <t>(iv) Urdu middle school at Kamalpur</t>
  </si>
  <si>
    <t>(vi) Middle school at Parsa Urdu</t>
  </si>
  <si>
    <t>(vii) Middle school at Baria Kamal</t>
  </si>
  <si>
    <t>(viii) Primary School at Kataiya</t>
  </si>
  <si>
    <t>(ix)Upgarded middle school at Mohanpur</t>
  </si>
  <si>
    <t>(x) Upgraded middle school at Shankarpur</t>
  </si>
  <si>
    <t>(i) Upgraded middle school at Jhakrahi, New muslimTola(12)</t>
  </si>
  <si>
    <t>(i) High School at Parsauni</t>
  </si>
  <si>
    <t>(iii) High School at Simiri</t>
  </si>
  <si>
    <t>(vii) Upgraded School at Shivaul</t>
  </si>
  <si>
    <t>(viii) Upgraded School at Bardha</t>
  </si>
  <si>
    <t>(v) Upgarded middle school at Parmanandpur</t>
  </si>
  <si>
    <t>(ii) Hazari Higher Secondary School at Supaul (12)</t>
  </si>
  <si>
    <t>(iii) Babujan vishveshwar Balika High School at Supaul (6)</t>
  </si>
  <si>
    <t>(iii) Shri H.M. Balika High school at Kamarwa (6)</t>
  </si>
  <si>
    <r>
      <t xml:space="preserve">enjlk blykfe;k ;kdwc uxj] nsodqaMk esa nks vfrfjDr oxZ d{k dk fuekZ.k dk;ZA </t>
    </r>
    <r>
      <rPr>
        <sz val="16"/>
        <rFont val="Impact"/>
        <family val="2"/>
      </rPr>
      <t>(2)</t>
    </r>
  </si>
  <si>
    <t>enjlk edlwnwy Åywe esa nks vfrfjDr oxZ d{k dk fuekZ.k dk;ZA</t>
  </si>
  <si>
    <t>enjlk tesmyk Åywe pdukFFkq esa nks vfrfjDr oxZ d{k dk fuekZ.k dk;ZA</t>
  </si>
  <si>
    <t>jktdh; e/; fo|ky;] csyk 'kkrhdqfVj esa nks vfrfjDr oxZ d{k dk fuekZ.k dk;ZA</t>
  </si>
  <si>
    <t xml:space="preserve">enjlk dk’kheqy Åywe] csyf/k;k  esa nks vfrfjDr oxZ d{k dk fuekZ.k dk;ZA </t>
  </si>
  <si>
    <t>Pending list of ACR reason of Not Strated</t>
  </si>
  <si>
    <t>Sl. No.</t>
  </si>
  <si>
    <t>Group wise Sl. No.</t>
  </si>
  <si>
    <t xml:space="preserve">Sunderman High School </t>
  </si>
  <si>
    <t>Ramchandrapur High School,Thawe</t>
  </si>
  <si>
    <t>Sahokhar High School</t>
  </si>
  <si>
    <t>Govt. Town High School At ManiramAkhara</t>
  </si>
  <si>
    <t>mPp fo|ky; rktiqj</t>
  </si>
  <si>
    <t>mRØfer e/; fo|ky; iwoÊ ckyd</t>
  </si>
  <si>
    <t>Madarsa-Islamia Anwarul Hoda ,Chhoti Naki</t>
  </si>
  <si>
    <t>Madarsa-Islahul Muslimeen ,Bhorakhap</t>
  </si>
  <si>
    <t>s</t>
  </si>
  <si>
    <t>Z. A. Islamia College</t>
  </si>
  <si>
    <t>Dindayalpur High School</t>
  </si>
  <si>
    <t>G. M. High School, Barharia</t>
  </si>
  <si>
    <t>Gandhi Smarak High School, Laheji</t>
  </si>
  <si>
    <t>Public High School, Saholi</t>
  </si>
  <si>
    <t>Ababkarpur Madarsa</t>
  </si>
  <si>
    <t>Pannel Work running</t>
  </si>
  <si>
    <t>Babulal Laxman Chaudhary School</t>
  </si>
  <si>
    <t>Rajkiye middle School Bela Santi kutir</t>
  </si>
  <si>
    <t>Project Girls High Schoool, Bahera, jahidpur</t>
  </si>
  <si>
    <t>Chehrakala Madarsa</t>
  </si>
  <si>
    <t>Cherakala</t>
  </si>
  <si>
    <t>Bajpatti</t>
  </si>
  <si>
    <t>(iv) High School at Sukhi Semra (6)</t>
  </si>
  <si>
    <t>Flood Affected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</si>
</sst>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Rs.&quot;\ * #,##0.00_ ;_ &quot;Rs.&quot;\ * \-#,##0.00_ ;_ &quot;Rs.&quot;\ * &quot;-&quot;??_ ;_ @_ "/>
    <numFmt numFmtId="168" formatCode="0.0"/>
    <numFmt numFmtId="169" formatCode="&quot;Rs.&quot;\ #,##0;&quot;Rs.&quot;\ \-#,##0"/>
    <numFmt numFmtId="170" formatCode="[$-409]d\-mmm;@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name val="Kruti Dev 010"/>
    </font>
    <font>
      <sz val="12"/>
      <color theme="1"/>
      <name val="Arial"/>
      <family val="2"/>
    </font>
    <font>
      <b/>
      <sz val="16"/>
      <name val="Kruti Dev 010"/>
    </font>
    <font>
      <sz val="16"/>
      <color theme="1"/>
      <name val="Impact"/>
      <family val="2"/>
    </font>
    <font>
      <sz val="18"/>
      <color theme="1"/>
      <name val="Times New Roman"/>
      <family val="1"/>
    </font>
    <font>
      <b/>
      <sz val="16"/>
      <name val="Impact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Kruti Dev 010"/>
    </font>
    <font>
      <sz val="11"/>
      <color rgb="FF000000"/>
      <name val="Impact"/>
      <family val="2"/>
    </font>
    <font>
      <b/>
      <sz val="16"/>
      <color rgb="FF000000"/>
      <name val="Kruti Dev 010"/>
    </font>
    <font>
      <sz val="14"/>
      <color rgb="FF000000"/>
      <name val="Kruti Dev 010"/>
    </font>
    <font>
      <sz val="10"/>
      <color rgb="FF000000"/>
      <name val="Kruti Dev 010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5"/>
      <color theme="1"/>
      <name val="Impact"/>
      <family val="2"/>
    </font>
    <font>
      <sz val="18"/>
      <color theme="1"/>
      <name val="Kruti Dev 010"/>
    </font>
    <font>
      <sz val="15"/>
      <color theme="1"/>
      <name val="Kruti Dev 010"/>
    </font>
    <font>
      <sz val="15"/>
      <color rgb="FF000000"/>
      <name val="Kruti Dev 010"/>
    </font>
    <font>
      <sz val="9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5"/>
      <name val="Kruti Dev 010"/>
    </font>
    <font>
      <sz val="16"/>
      <name val="Kruti Dev 010"/>
    </font>
    <font>
      <sz val="16"/>
      <name val="Impact"/>
      <family val="2"/>
    </font>
    <font>
      <sz val="16"/>
      <color rgb="FF000000"/>
      <name val="Kruti Dev 010"/>
    </font>
    <font>
      <b/>
      <sz val="13"/>
      <name val="Kruti Dev 010"/>
    </font>
    <font>
      <b/>
      <sz val="13"/>
      <color rgb="FF000000"/>
      <name val="Kruti Dev 010"/>
    </font>
    <font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6" fillId="0" borderId="0"/>
    <xf numFmtId="0" fontId="14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7" fillId="0" borderId="0"/>
    <xf numFmtId="0" fontId="17" fillId="0" borderId="0"/>
  </cellStyleXfs>
  <cellXfs count="265">
    <xf numFmtId="0" fontId="0" fillId="0" borderId="0" xfId="0"/>
    <xf numFmtId="0" fontId="0" fillId="0" borderId="1" xfId="0" applyBorder="1"/>
    <xf numFmtId="0" fontId="5" fillId="0" borderId="0" xfId="0" applyFont="1"/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3" borderId="1" xfId="0" applyFill="1" applyBorder="1" applyAlignment="1">
      <alignment vertical="center" wrapText="1"/>
    </xf>
    <xf numFmtId="0" fontId="8" fillId="3" borderId="0" xfId="0" applyFont="1" applyFill="1"/>
    <xf numFmtId="0" fontId="8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/>
    <xf numFmtId="0" fontId="8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32" fillId="0" borderId="1" xfId="0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0" borderId="1" xfId="0" applyFont="1" applyBorder="1" applyAlignment="1">
      <alignment vertical="center"/>
    </xf>
    <xf numFmtId="0" fontId="37" fillId="0" borderId="8" xfId="0" applyFont="1" applyBorder="1"/>
    <xf numFmtId="0" fontId="22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19" fillId="4" borderId="1" xfId="0" applyFont="1" applyFill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0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wrapText="1"/>
    </xf>
    <xf numFmtId="0" fontId="25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Fill="1" applyBorder="1"/>
    <xf numFmtId="0" fontId="19" fillId="0" borderId="5" xfId="0" applyFont="1" applyBorder="1"/>
    <xf numFmtId="0" fontId="19" fillId="0" borderId="5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top"/>
    </xf>
    <xf numFmtId="0" fontId="19" fillId="4" borderId="1" xfId="0" applyFont="1" applyFill="1" applyBorder="1" applyAlignment="1">
      <alignment vertical="top"/>
    </xf>
    <xf numFmtId="0" fontId="19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5" fontId="49" fillId="0" borderId="4" xfId="26" applyNumberFormat="1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2" fontId="5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9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1" fillId="0" borderId="5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25" fillId="0" borderId="5" xfId="0" applyFont="1" applyBorder="1" applyAlignment="1">
      <alignment vertical="center" wrapText="1"/>
    </xf>
    <xf numFmtId="0" fontId="0" fillId="0" borderId="5" xfId="0" applyBorder="1" applyAlignment="1"/>
    <xf numFmtId="0" fontId="0" fillId="0" borderId="5" xfId="0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0" fillId="0" borderId="6" xfId="0" applyBorder="1" applyAlignment="1"/>
    <xf numFmtId="0" fontId="0" fillId="0" borderId="6" xfId="0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0" fillId="0" borderId="7" xfId="0" applyBorder="1" applyAlignment="1"/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56" fillId="0" borderId="5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wrapText="1"/>
    </xf>
    <xf numFmtId="0" fontId="59" fillId="0" borderId="5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/>
    </xf>
    <xf numFmtId="0" fontId="0" fillId="0" borderId="7" xfId="0" applyBorder="1"/>
    <xf numFmtId="0" fontId="19" fillId="0" borderId="7" xfId="0" applyFont="1" applyBorder="1"/>
    <xf numFmtId="0" fontId="0" fillId="0" borderId="7" xfId="0" applyFont="1" applyBorder="1" applyAlignment="1">
      <alignment wrapText="1"/>
    </xf>
    <xf numFmtId="0" fontId="5" fillId="0" borderId="1" xfId="0" applyFont="1" applyBorder="1"/>
    <xf numFmtId="165" fontId="2" fillId="0" borderId="1" xfId="1" applyNumberFormat="1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51" fillId="2" borderId="5" xfId="0" applyNumberFormat="1" applyFont="1" applyFill="1" applyBorder="1" applyAlignment="1">
      <alignment horizontal="center" vertical="center" wrapText="1"/>
    </xf>
    <xf numFmtId="2" fontId="51" fillId="2" borderId="6" xfId="0" applyNumberFormat="1" applyFont="1" applyFill="1" applyBorder="1" applyAlignment="1">
      <alignment horizontal="center" vertical="center" wrapText="1"/>
    </xf>
    <xf numFmtId="2" fontId="51" fillId="2" borderId="7" xfId="0" applyNumberFormat="1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textRotation="90" wrapText="1"/>
    </xf>
    <xf numFmtId="0" fontId="47" fillId="0" borderId="7" xfId="0" applyFont="1" applyBorder="1" applyAlignment="1">
      <alignment horizontal="center" vertical="center" textRotation="90" wrapText="1"/>
    </xf>
    <xf numFmtId="0" fontId="47" fillId="2" borderId="5" xfId="0" applyFont="1" applyFill="1" applyBorder="1" applyAlignment="1">
      <alignment horizontal="center" vertical="center" textRotation="90" wrapText="1"/>
    </xf>
    <xf numFmtId="0" fontId="47" fillId="2" borderId="7" xfId="0" applyFont="1" applyFill="1" applyBorder="1" applyAlignment="1">
      <alignment horizontal="center" vertical="center" textRotation="90" wrapText="1"/>
    </xf>
    <xf numFmtId="0" fontId="47" fillId="0" borderId="5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165" fontId="47" fillId="0" borderId="9" xfId="26" applyNumberFormat="1" applyFont="1" applyBorder="1" applyAlignment="1">
      <alignment horizontal="center" vertical="center" textRotation="90" wrapText="1"/>
    </xf>
    <xf numFmtId="165" fontId="47" fillId="0" borderId="10" xfId="26" applyNumberFormat="1" applyFont="1" applyBorder="1" applyAlignment="1">
      <alignment horizontal="center" vertical="center" textRotation="90" wrapText="1"/>
    </xf>
    <xf numFmtId="165" fontId="47" fillId="0" borderId="2" xfId="26" applyNumberFormat="1" applyFont="1" applyBorder="1" applyAlignment="1">
      <alignment horizontal="center" vertical="center" wrapText="1"/>
    </xf>
    <xf numFmtId="165" fontId="47" fillId="0" borderId="3" xfId="26" applyNumberFormat="1" applyFont="1" applyBorder="1" applyAlignment="1">
      <alignment horizontal="center" vertical="center" wrapText="1"/>
    </xf>
    <xf numFmtId="165" fontId="47" fillId="0" borderId="4" xfId="26" applyNumberFormat="1" applyFont="1" applyBorder="1" applyAlignment="1">
      <alignment horizontal="center" vertical="center" wrapText="1"/>
    </xf>
    <xf numFmtId="165" fontId="47" fillId="0" borderId="1" xfId="26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5" fillId="0" borderId="1" xfId="0" applyNumberFormat="1" applyFont="1" applyBorder="1" applyAlignment="1">
      <alignment vertical="center" wrapText="1"/>
    </xf>
    <xf numFmtId="0" fontId="63" fillId="0" borderId="5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wrapText="1"/>
    </xf>
  </cellXfs>
  <cellStyles count="68">
    <cellStyle name="Comma 2" xfId="3"/>
    <cellStyle name="Comma 2 2" xfId="4"/>
    <cellStyle name="Comma 2 2 2" xfId="5"/>
    <cellStyle name="Comma 3" xfId="6"/>
    <cellStyle name="Comma 3 2" xfId="7"/>
    <cellStyle name="Comma 4" xfId="8"/>
    <cellStyle name="Comma 4 2" xfId="9"/>
    <cellStyle name="Comma 5" xfId="10"/>
    <cellStyle name="Comma 5 2" xfId="11"/>
    <cellStyle name="Currency" xfId="1" builtinId="4"/>
    <cellStyle name="Currency 11" xfId="12"/>
    <cellStyle name="Currency 12" xfId="13"/>
    <cellStyle name="Currency 12 2" xfId="14"/>
    <cellStyle name="Currency 12 2 2" xfId="15"/>
    <cellStyle name="Currency 12 2 2 2" xfId="16"/>
    <cellStyle name="Currency 12 2 3" xfId="17"/>
    <cellStyle name="Currency 12 2 3 2" xfId="18"/>
    <cellStyle name="Currency 12 2 4" xfId="19"/>
    <cellStyle name="Currency 12 3" xfId="20"/>
    <cellStyle name="Currency 12 3 2" xfId="21"/>
    <cellStyle name="Currency 12 3 2 2" xfId="22"/>
    <cellStyle name="Currency 12 4" xfId="23"/>
    <cellStyle name="Currency 12 4 2" xfId="24"/>
    <cellStyle name="Currency 12 5" xfId="25"/>
    <cellStyle name="Currency 2" xfId="26"/>
    <cellStyle name="Currency 2 2" xfId="27"/>
    <cellStyle name="Currency 2 2 2" xfId="28"/>
    <cellStyle name="Currency 2 2 3" xfId="29"/>
    <cellStyle name="Currency 2 2 4" xfId="30"/>
    <cellStyle name="Currency 2 2 4 2" xfId="31"/>
    <cellStyle name="Currency 2 2 5" xfId="32"/>
    <cellStyle name="Currency 2 2 5 2" xfId="33"/>
    <cellStyle name="Currency 2 2 5 3" xfId="34"/>
    <cellStyle name="Currency 2 2 6" xfId="35"/>
    <cellStyle name="Currency 2 2 7" xfId="36"/>
    <cellStyle name="Currency 2 3" xfId="37"/>
    <cellStyle name="Currency 2 4" xfId="38"/>
    <cellStyle name="Currency 2 5" xfId="39"/>
    <cellStyle name="Currency 2 5 2" xfId="40"/>
    <cellStyle name="Currency 2 6" xfId="41"/>
    <cellStyle name="Currency 2 6 2" xfId="42"/>
    <cellStyle name="Currency 2 7" xfId="43"/>
    <cellStyle name="Currency 3" xfId="44"/>
    <cellStyle name="Currency 3 2" xfId="45"/>
    <cellStyle name="Currency 3 3" xfId="46"/>
    <cellStyle name="Currency 4" xfId="47"/>
    <cellStyle name="Currency 4 2" xfId="48"/>
    <cellStyle name="Currency 5" xfId="49"/>
    <cellStyle name="Currency 5 2" xfId="50"/>
    <cellStyle name="Currency 5 3" xfId="51"/>
    <cellStyle name="Currency 6" xfId="52"/>
    <cellStyle name="Currency 7" xfId="53"/>
    <cellStyle name="Currency 8" xfId="54"/>
    <cellStyle name="Currency 9" xfId="55"/>
    <cellStyle name="Normal" xfId="0" builtinId="0"/>
    <cellStyle name="Normal 2" xfId="56"/>
    <cellStyle name="Normal 2 2" xfId="57"/>
    <cellStyle name="Normal 2 2 2" xfId="58"/>
    <cellStyle name="Normal 2 3 2" xfId="59"/>
    <cellStyle name="Normal 2 7" xfId="60"/>
    <cellStyle name="Normal 3" xfId="61"/>
    <cellStyle name="Normal 37" xfId="62"/>
    <cellStyle name="Normal 38" xfId="63"/>
    <cellStyle name="Normal 4" xfId="64"/>
    <cellStyle name="Normal 5" xfId="65"/>
    <cellStyle name="Normal 6" xfId="66"/>
    <cellStyle name="Normal 6 2" xfId="67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%20OF%20ACR(EC%20-97%20)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"/>
      <sheetName val="Summary 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13"/>
  <sheetViews>
    <sheetView view="pageBreakPreview" topLeftCell="A2" zoomScale="80" zoomScaleSheetLayoutView="80" workbookViewId="0">
      <pane xSplit="1" ySplit="5" topLeftCell="B7" activePane="bottomRight" state="frozen"/>
      <selection activeCell="A2" sqref="A2"/>
      <selection pane="topRight" activeCell="B2" sqref="B2"/>
      <selection pane="bottomLeft" activeCell="A10" sqref="A10"/>
      <selection pane="bottomRight" activeCell="K9" sqref="K9"/>
    </sheetView>
  </sheetViews>
  <sheetFormatPr defaultRowHeight="15"/>
  <cols>
    <col min="1" max="1" width="3.5703125" customWidth="1"/>
    <col min="2" max="2" width="14.7109375" customWidth="1"/>
    <col min="3" max="3" width="3.28515625" hidden="1" customWidth="1"/>
    <col min="4" max="4" width="5" customWidth="1"/>
    <col min="5" max="5" width="5.28515625" customWidth="1"/>
    <col min="6" max="6" width="6.5703125" customWidth="1"/>
    <col min="7" max="7" width="6.140625" customWidth="1"/>
    <col min="8" max="8" width="8.85546875" customWidth="1"/>
    <col min="9" max="10" width="5.7109375" customWidth="1"/>
    <col min="11" max="11" width="3.28515625" customWidth="1"/>
    <col min="12" max="12" width="6" customWidth="1"/>
    <col min="13" max="14" width="4.5703125" customWidth="1"/>
    <col min="15" max="15" width="5.28515625" customWidth="1"/>
    <col min="16" max="17" width="3.85546875" customWidth="1"/>
    <col min="18" max="18" width="5.5703125" customWidth="1"/>
    <col min="19" max="19" width="4.85546875" customWidth="1"/>
    <col min="20" max="20" width="11.28515625" customWidth="1"/>
    <col min="21" max="21" width="7.140625" customWidth="1"/>
    <col min="22" max="22" width="6.42578125" customWidth="1"/>
    <col min="23" max="23" width="14.85546875" customWidth="1"/>
    <col min="24" max="24" width="12.7109375" customWidth="1"/>
    <col min="25" max="25" width="9.140625" customWidth="1"/>
    <col min="26" max="26" width="12.140625" customWidth="1"/>
  </cols>
  <sheetData>
    <row r="2" spans="1:27" ht="30.75" customHeight="1">
      <c r="A2" s="207" t="s">
        <v>236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7" ht="29.25" customHeight="1">
      <c r="A3" s="208" t="s">
        <v>237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10" t="s">
        <v>238</v>
      </c>
      <c r="Y3" s="210"/>
      <c r="Z3" s="211"/>
    </row>
    <row r="4" spans="1:27" ht="50.25" customHeight="1">
      <c r="A4" s="205" t="s">
        <v>5</v>
      </c>
      <c r="B4" s="205" t="s">
        <v>239</v>
      </c>
      <c r="C4" s="205" t="s">
        <v>240</v>
      </c>
      <c r="D4" s="191" t="s">
        <v>241</v>
      </c>
      <c r="E4" s="192"/>
      <c r="F4" s="212"/>
      <c r="G4" s="191" t="s">
        <v>242</v>
      </c>
      <c r="H4" s="212"/>
      <c r="I4" s="213" t="s">
        <v>243</v>
      </c>
      <c r="J4" s="213"/>
      <c r="K4" s="202" t="s">
        <v>244</v>
      </c>
      <c r="L4" s="202"/>
      <c r="M4" s="202"/>
      <c r="N4" s="202"/>
      <c r="O4" s="202"/>
      <c r="P4" s="202"/>
      <c r="Q4" s="202"/>
      <c r="R4" s="203"/>
      <c r="S4" s="201" t="s">
        <v>245</v>
      </c>
      <c r="T4" s="202"/>
      <c r="U4" s="203"/>
      <c r="V4" s="100"/>
      <c r="W4" s="204" t="s">
        <v>246</v>
      </c>
      <c r="X4" s="205" t="s">
        <v>247</v>
      </c>
      <c r="Y4" s="206" t="s">
        <v>248</v>
      </c>
      <c r="Z4" s="214" t="s">
        <v>30</v>
      </c>
    </row>
    <row r="5" spans="1:27" ht="27" customHeight="1">
      <c r="A5" s="205"/>
      <c r="B5" s="205"/>
      <c r="C5" s="205"/>
      <c r="D5" s="197" t="s">
        <v>249</v>
      </c>
      <c r="E5" s="197" t="s">
        <v>250</v>
      </c>
      <c r="F5" s="197" t="s">
        <v>251</v>
      </c>
      <c r="G5" s="197" t="s">
        <v>249</v>
      </c>
      <c r="H5" s="197" t="s">
        <v>250</v>
      </c>
      <c r="I5" s="197" t="s">
        <v>249</v>
      </c>
      <c r="J5" s="197" t="s">
        <v>250</v>
      </c>
      <c r="K5" s="199" t="s">
        <v>32</v>
      </c>
      <c r="L5" s="193" t="s">
        <v>33</v>
      </c>
      <c r="M5" s="197" t="s">
        <v>34</v>
      </c>
      <c r="N5" s="191" t="s">
        <v>35</v>
      </c>
      <c r="O5" s="192"/>
      <c r="P5" s="191" t="s">
        <v>36</v>
      </c>
      <c r="Q5" s="192"/>
      <c r="R5" s="193" t="s">
        <v>37</v>
      </c>
      <c r="S5" s="195" t="s">
        <v>38</v>
      </c>
      <c r="T5" s="195" t="s">
        <v>252</v>
      </c>
      <c r="U5" s="195" t="s">
        <v>253</v>
      </c>
      <c r="V5" s="195" t="s">
        <v>254</v>
      </c>
      <c r="W5" s="204"/>
      <c r="X5" s="205"/>
      <c r="Y5" s="206"/>
      <c r="Z5" s="215"/>
    </row>
    <row r="6" spans="1:27" ht="39.75" customHeight="1">
      <c r="A6" s="205"/>
      <c r="B6" s="205"/>
      <c r="C6" s="205"/>
      <c r="D6" s="198"/>
      <c r="E6" s="198"/>
      <c r="F6" s="198"/>
      <c r="G6" s="198"/>
      <c r="H6" s="198"/>
      <c r="I6" s="198"/>
      <c r="J6" s="198"/>
      <c r="K6" s="200"/>
      <c r="L6" s="194"/>
      <c r="M6" s="198"/>
      <c r="N6" s="101" t="s">
        <v>39</v>
      </c>
      <c r="O6" s="101" t="s">
        <v>40</v>
      </c>
      <c r="P6" s="101" t="s">
        <v>39</v>
      </c>
      <c r="Q6" s="101" t="s">
        <v>40</v>
      </c>
      <c r="R6" s="194"/>
      <c r="S6" s="196"/>
      <c r="T6" s="196"/>
      <c r="U6" s="196"/>
      <c r="V6" s="196"/>
      <c r="W6" s="204"/>
      <c r="X6" s="205"/>
      <c r="Y6" s="206"/>
      <c r="Z6" s="216"/>
    </row>
    <row r="7" spans="1:27" ht="39.75" customHeight="1">
      <c r="A7" s="102">
        <v>1</v>
      </c>
      <c r="B7" s="103" t="s">
        <v>255</v>
      </c>
      <c r="C7" s="104">
        <v>91</v>
      </c>
      <c r="D7" s="99">
        <v>18</v>
      </c>
      <c r="E7" s="99">
        <v>18</v>
      </c>
      <c r="F7" s="99">
        <v>46</v>
      </c>
      <c r="G7" s="102">
        <v>15</v>
      </c>
      <c r="H7" s="102">
        <v>15</v>
      </c>
      <c r="I7" s="102">
        <v>11</v>
      </c>
      <c r="J7" s="99">
        <v>11</v>
      </c>
      <c r="K7" s="102">
        <v>0</v>
      </c>
      <c r="L7" s="102">
        <v>1</v>
      </c>
      <c r="M7" s="102">
        <v>0</v>
      </c>
      <c r="N7" s="102">
        <v>0</v>
      </c>
      <c r="O7" s="102">
        <v>5</v>
      </c>
      <c r="P7" s="102">
        <v>1</v>
      </c>
      <c r="Q7" s="102">
        <v>0</v>
      </c>
      <c r="R7" s="102">
        <v>1</v>
      </c>
      <c r="S7" s="102">
        <v>0</v>
      </c>
      <c r="T7" s="102">
        <f>K7+L7+M7+N7+O7+P7+Q7+R7</f>
        <v>8</v>
      </c>
      <c r="U7" s="102">
        <f>E7-S7-T7</f>
        <v>10</v>
      </c>
      <c r="V7" s="105">
        <v>0</v>
      </c>
      <c r="W7" s="188">
        <v>900.35371999999995</v>
      </c>
      <c r="X7" s="188">
        <v>175.17</v>
      </c>
      <c r="Y7" s="188">
        <f>X7/W7*100</f>
        <v>19.455686816066024</v>
      </c>
      <c r="Z7" s="106"/>
    </row>
    <row r="8" spans="1:27" ht="45" customHeight="1">
      <c r="A8" s="102">
        <v>2</v>
      </c>
      <c r="B8" s="103" t="s">
        <v>256</v>
      </c>
      <c r="C8" s="107">
        <v>30</v>
      </c>
      <c r="D8" s="99">
        <f>'[1]Summary '!$D$18</f>
        <v>0</v>
      </c>
      <c r="E8" s="99">
        <v>20</v>
      </c>
      <c r="F8" s="99">
        <v>134</v>
      </c>
      <c r="G8" s="102">
        <v>10</v>
      </c>
      <c r="H8" s="99">
        <v>10</v>
      </c>
      <c r="I8" s="99">
        <v>4</v>
      </c>
      <c r="J8" s="99">
        <v>4</v>
      </c>
      <c r="K8" s="102">
        <v>0</v>
      </c>
      <c r="L8" s="102">
        <v>0</v>
      </c>
      <c r="M8" s="102">
        <v>0</v>
      </c>
      <c r="N8" s="102">
        <v>4</v>
      </c>
      <c r="O8" s="102">
        <v>1</v>
      </c>
      <c r="P8" s="102">
        <v>1</v>
      </c>
      <c r="Q8" s="102">
        <v>0</v>
      </c>
      <c r="R8" s="102">
        <v>0</v>
      </c>
      <c r="S8" s="105">
        <v>0</v>
      </c>
      <c r="T8" s="102">
        <f t="shared" ref="T8:T12" si="0">K8+L8+M8+N8+O8+P8+Q8+R8</f>
        <v>6</v>
      </c>
      <c r="U8" s="102">
        <f t="shared" ref="U8:U9" si="1">E8-S8-T8</f>
        <v>14</v>
      </c>
      <c r="V8" s="105">
        <v>0</v>
      </c>
      <c r="W8" s="189"/>
      <c r="X8" s="189"/>
      <c r="Y8" s="189"/>
      <c r="Z8" s="108"/>
      <c r="AA8" s="109"/>
    </row>
    <row r="9" spans="1:27" ht="38.25" customHeight="1">
      <c r="A9" s="102">
        <v>3</v>
      </c>
      <c r="B9" s="103" t="s">
        <v>257</v>
      </c>
      <c r="C9" s="110"/>
      <c r="D9" s="99">
        <v>11</v>
      </c>
      <c r="E9" s="99">
        <v>39</v>
      </c>
      <c r="F9" s="99">
        <v>255</v>
      </c>
      <c r="G9" s="102">
        <v>9</v>
      </c>
      <c r="H9" s="99">
        <v>28</v>
      </c>
      <c r="I9" s="99">
        <v>4</v>
      </c>
      <c r="J9" s="99">
        <v>12</v>
      </c>
      <c r="K9" s="99">
        <v>1</v>
      </c>
      <c r="L9" s="99">
        <v>6</v>
      </c>
      <c r="M9" s="99">
        <v>2</v>
      </c>
      <c r="N9" s="99">
        <v>0</v>
      </c>
      <c r="O9" s="99">
        <v>1</v>
      </c>
      <c r="P9" s="99">
        <v>0</v>
      </c>
      <c r="Q9" s="99">
        <v>0</v>
      </c>
      <c r="R9" s="99">
        <v>0</v>
      </c>
      <c r="S9" s="99">
        <v>0</v>
      </c>
      <c r="T9" s="102">
        <f t="shared" si="0"/>
        <v>10</v>
      </c>
      <c r="U9" s="102">
        <f t="shared" si="1"/>
        <v>29</v>
      </c>
      <c r="V9" s="99">
        <v>0</v>
      </c>
      <c r="W9" s="190"/>
      <c r="X9" s="190"/>
      <c r="Y9" s="190"/>
      <c r="Z9" s="111"/>
      <c r="AA9" s="109"/>
    </row>
    <row r="10" spans="1:27" ht="63.75" customHeight="1">
      <c r="A10" s="102">
        <v>4</v>
      </c>
      <c r="B10" s="103" t="s">
        <v>258</v>
      </c>
      <c r="C10" s="110"/>
      <c r="D10" s="99"/>
      <c r="E10" s="99"/>
      <c r="F10" s="99">
        <v>171</v>
      </c>
      <c r="G10" s="102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102">
        <f t="shared" si="0"/>
        <v>0</v>
      </c>
      <c r="U10" s="102">
        <f t="shared" ref="U10:U12" si="2">F10-S10-T10</f>
        <v>171</v>
      </c>
      <c r="V10" s="99"/>
      <c r="W10" s="99"/>
      <c r="X10" s="99"/>
      <c r="Y10" s="99"/>
      <c r="Z10" s="111" t="s">
        <v>259</v>
      </c>
      <c r="AA10" s="109"/>
    </row>
    <row r="11" spans="1:27" ht="66.75" customHeight="1">
      <c r="A11" s="102">
        <v>5</v>
      </c>
      <c r="B11" s="103" t="s">
        <v>260</v>
      </c>
      <c r="C11" s="110"/>
      <c r="D11" s="99"/>
      <c r="E11" s="99"/>
      <c r="F11" s="99">
        <v>480</v>
      </c>
      <c r="G11" s="102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2">
        <f t="shared" si="0"/>
        <v>0</v>
      </c>
      <c r="U11" s="102">
        <f t="shared" si="2"/>
        <v>480</v>
      </c>
      <c r="V11" s="99"/>
      <c r="W11" s="99"/>
      <c r="X11" s="99"/>
      <c r="Y11" s="99"/>
      <c r="Z11" s="111" t="s">
        <v>259</v>
      </c>
      <c r="AA11" s="109"/>
    </row>
    <row r="12" spans="1:27" ht="66.75" customHeight="1">
      <c r="A12" s="102">
        <v>5</v>
      </c>
      <c r="B12" s="103" t="s">
        <v>261</v>
      </c>
      <c r="C12" s="110"/>
      <c r="D12" s="99"/>
      <c r="E12" s="99"/>
      <c r="F12" s="99">
        <v>955</v>
      </c>
      <c r="G12" s="102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102">
        <f t="shared" si="0"/>
        <v>0</v>
      </c>
      <c r="U12" s="102">
        <f t="shared" si="2"/>
        <v>955</v>
      </c>
      <c r="V12" s="99"/>
      <c r="W12" s="99"/>
      <c r="X12" s="99"/>
      <c r="Y12" s="99"/>
      <c r="Z12" s="111" t="s">
        <v>259</v>
      </c>
      <c r="AA12" s="109"/>
    </row>
    <row r="13" spans="1:27" ht="39" customHeight="1">
      <c r="A13" s="102"/>
      <c r="B13" s="111" t="s">
        <v>262</v>
      </c>
      <c r="C13" s="112"/>
      <c r="D13" s="112">
        <f>SUM(D7:D12)</f>
        <v>29</v>
      </c>
      <c r="E13" s="112">
        <f t="shared" ref="E13:U13" si="3">SUM(E7:E12)</f>
        <v>77</v>
      </c>
      <c r="F13" s="112">
        <f t="shared" si="3"/>
        <v>2041</v>
      </c>
      <c r="G13" s="112">
        <f t="shared" si="3"/>
        <v>34</v>
      </c>
      <c r="H13" s="112">
        <f t="shared" si="3"/>
        <v>53</v>
      </c>
      <c r="I13" s="112">
        <f t="shared" si="3"/>
        <v>19</v>
      </c>
      <c r="J13" s="112">
        <f t="shared" si="3"/>
        <v>27</v>
      </c>
      <c r="K13" s="112">
        <f t="shared" si="3"/>
        <v>1</v>
      </c>
      <c r="L13" s="112">
        <f t="shared" si="3"/>
        <v>7</v>
      </c>
      <c r="M13" s="112">
        <f t="shared" si="3"/>
        <v>2</v>
      </c>
      <c r="N13" s="112">
        <f t="shared" si="3"/>
        <v>4</v>
      </c>
      <c r="O13" s="112">
        <f t="shared" si="3"/>
        <v>7</v>
      </c>
      <c r="P13" s="112">
        <f t="shared" si="3"/>
        <v>2</v>
      </c>
      <c r="Q13" s="112">
        <f t="shared" si="3"/>
        <v>0</v>
      </c>
      <c r="R13" s="112">
        <f t="shared" si="3"/>
        <v>1</v>
      </c>
      <c r="S13" s="112">
        <f t="shared" si="3"/>
        <v>0</v>
      </c>
      <c r="T13" s="112">
        <f t="shared" si="3"/>
        <v>24</v>
      </c>
      <c r="U13" s="112">
        <f t="shared" si="3"/>
        <v>1659</v>
      </c>
      <c r="V13" s="112">
        <f t="shared" ref="V13:X13" si="4">SUM(V7:V11)</f>
        <v>0</v>
      </c>
      <c r="W13" s="112">
        <f t="shared" si="4"/>
        <v>900.35371999999995</v>
      </c>
      <c r="X13" s="112">
        <f t="shared" si="4"/>
        <v>175.17</v>
      </c>
      <c r="Y13" s="113">
        <f>X13/W13*100</f>
        <v>19.455686816066024</v>
      </c>
      <c r="Z13" s="108"/>
      <c r="AA13" s="109"/>
    </row>
  </sheetData>
  <mergeCells count="35">
    <mergeCell ref="A2:Z2"/>
    <mergeCell ref="A3:W3"/>
    <mergeCell ref="X3:Z3"/>
    <mergeCell ref="A4:A6"/>
    <mergeCell ref="B4:B6"/>
    <mergeCell ref="C4:C6"/>
    <mergeCell ref="D4:F4"/>
    <mergeCell ref="G4:H4"/>
    <mergeCell ref="I4:J4"/>
    <mergeCell ref="K4:R4"/>
    <mergeCell ref="Z4:Z6"/>
    <mergeCell ref="D5:D6"/>
    <mergeCell ref="E5:E6"/>
    <mergeCell ref="F5:F6"/>
    <mergeCell ref="G5:G6"/>
    <mergeCell ref="H5:H6"/>
    <mergeCell ref="N5:O5"/>
    <mergeCell ref="S4:U4"/>
    <mergeCell ref="W4:W6"/>
    <mergeCell ref="X4:X6"/>
    <mergeCell ref="Y4:Y6"/>
    <mergeCell ref="I5:I6"/>
    <mergeCell ref="J5:J6"/>
    <mergeCell ref="K5:K6"/>
    <mergeCell ref="L5:L6"/>
    <mergeCell ref="M5:M6"/>
    <mergeCell ref="W7:W9"/>
    <mergeCell ref="X7:X9"/>
    <mergeCell ref="Y7:Y9"/>
    <mergeCell ref="P5:Q5"/>
    <mergeCell ref="R5:R6"/>
    <mergeCell ref="S5:S6"/>
    <mergeCell ref="T5:T6"/>
    <mergeCell ref="U5:U6"/>
    <mergeCell ref="V5:V6"/>
  </mergeCells>
  <printOptions horizontalCentered="1"/>
  <pageMargins left="0.22" right="0" top="0.41" bottom="0.18" header="0.36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V83"/>
  <sheetViews>
    <sheetView tabSelected="1" view="pageBreakPreview" zoomScale="71" zoomScaleSheetLayoutView="71" workbookViewId="0">
      <pane ySplit="5" topLeftCell="A78" activePane="bottomLeft" state="frozen"/>
      <selection activeCell="C1" sqref="C1"/>
      <selection pane="bottomLeft" activeCell="K26" sqref="K26"/>
    </sheetView>
  </sheetViews>
  <sheetFormatPr defaultRowHeight="23.25"/>
  <cols>
    <col min="1" max="2" width="5.42578125" style="25" customWidth="1"/>
    <col min="3" max="3" width="8.28515625" customWidth="1"/>
    <col min="4" max="4" width="11.5703125" style="60" customWidth="1"/>
    <col min="5" max="5" width="7.7109375" customWidth="1"/>
    <col min="6" max="6" width="14.42578125" style="31" customWidth="1"/>
    <col min="7" max="7" width="14.42578125" style="61" customWidth="1"/>
    <col min="8" max="8" width="17.140625" hidden="1" customWidth="1"/>
    <col min="9" max="9" width="12.5703125" style="26" hidden="1" customWidth="1"/>
    <col min="10" max="10" width="43.28515625" style="31" customWidth="1"/>
    <col min="11" max="11" width="6.85546875" style="34" bestFit="1" customWidth="1"/>
    <col min="12" max="12" width="22.85546875" style="73" hidden="1" customWidth="1"/>
    <col min="13" max="13" width="19.140625" hidden="1" customWidth="1"/>
    <col min="14" max="14" width="9.140625" hidden="1" customWidth="1"/>
    <col min="15" max="15" width="13" hidden="1" customWidth="1"/>
    <col min="16" max="16" width="9.140625" hidden="1" customWidth="1"/>
    <col min="17" max="17" width="9.85546875" hidden="1" customWidth="1"/>
    <col min="18" max="19" width="9.140625" hidden="1" customWidth="1"/>
    <col min="20" max="20" width="12.85546875" hidden="1" customWidth="1"/>
    <col min="21" max="21" width="18.5703125" hidden="1" customWidth="1"/>
    <col min="22" max="22" width="9.7109375" hidden="1" customWidth="1"/>
    <col min="23" max="28" width="9.140625" hidden="1" customWidth="1"/>
    <col min="29" max="29" width="15" hidden="1" customWidth="1"/>
    <col min="30" max="30" width="14.7109375" style="27" hidden="1" customWidth="1"/>
    <col min="31" max="31" width="9.140625" hidden="1" customWidth="1"/>
    <col min="32" max="32" width="8.140625" hidden="1" customWidth="1"/>
    <col min="33" max="33" width="4.7109375" customWidth="1"/>
    <col min="34" max="34" width="5.140625" customWidth="1"/>
    <col min="35" max="35" width="4.85546875" customWidth="1"/>
    <col min="36" max="44" width="4.7109375" customWidth="1"/>
    <col min="45" max="47" width="9.140625" hidden="1" customWidth="1"/>
    <col min="48" max="48" width="18" style="72" customWidth="1"/>
  </cols>
  <sheetData>
    <row r="1" spans="1:48" ht="18.75">
      <c r="A1" s="221" t="s">
        <v>182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3"/>
    </row>
    <row r="2" spans="1:48" ht="18.75">
      <c r="A2" s="221" t="s">
        <v>183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3"/>
    </row>
    <row r="3" spans="1:48" s="2" customFormat="1" ht="23.25" customHeight="1">
      <c r="A3" s="217" t="s">
        <v>0</v>
      </c>
      <c r="B3" s="217" t="s">
        <v>176</v>
      </c>
      <c r="C3" s="217" t="s">
        <v>1</v>
      </c>
      <c r="D3" s="217" t="s">
        <v>93</v>
      </c>
      <c r="E3" s="217" t="s">
        <v>99</v>
      </c>
      <c r="F3" s="217" t="s">
        <v>2</v>
      </c>
      <c r="G3" s="217" t="s">
        <v>3</v>
      </c>
      <c r="H3" s="132" t="s">
        <v>4</v>
      </c>
      <c r="I3" s="132" t="s">
        <v>5</v>
      </c>
      <c r="J3" s="217" t="s">
        <v>6</v>
      </c>
      <c r="K3" s="220" t="s">
        <v>100</v>
      </c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220" t="s">
        <v>26</v>
      </c>
      <c r="AH3" s="220" t="s">
        <v>227</v>
      </c>
      <c r="AI3" s="220" t="s">
        <v>185</v>
      </c>
      <c r="AJ3" s="234" t="s">
        <v>184</v>
      </c>
      <c r="AK3" s="235"/>
      <c r="AL3" s="235"/>
      <c r="AM3" s="235"/>
      <c r="AN3" s="235"/>
      <c r="AO3" s="235"/>
      <c r="AP3" s="235"/>
      <c r="AQ3" s="235"/>
      <c r="AR3" s="236"/>
      <c r="AS3" s="135" t="s">
        <v>27</v>
      </c>
      <c r="AT3" s="132" t="s">
        <v>28</v>
      </c>
      <c r="AU3" s="132" t="s">
        <v>29</v>
      </c>
      <c r="AV3" s="217" t="s">
        <v>30</v>
      </c>
    </row>
    <row r="4" spans="1:48" s="2" customFormat="1" ht="39" customHeight="1">
      <c r="A4" s="218"/>
      <c r="B4" s="218"/>
      <c r="C4" s="218"/>
      <c r="D4" s="218"/>
      <c r="E4" s="218"/>
      <c r="F4" s="218"/>
      <c r="G4" s="218"/>
      <c r="H4" s="136"/>
      <c r="I4" s="136"/>
      <c r="J4" s="218"/>
      <c r="K4" s="220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  <c r="Y4" s="186"/>
      <c r="Z4" s="185"/>
      <c r="AA4" s="185"/>
      <c r="AB4" s="185"/>
      <c r="AC4" s="185"/>
      <c r="AD4" s="185"/>
      <c r="AE4" s="185" t="s">
        <v>31</v>
      </c>
      <c r="AF4" s="185" t="s">
        <v>13</v>
      </c>
      <c r="AG4" s="220"/>
      <c r="AH4" s="220"/>
      <c r="AI4" s="220"/>
      <c r="AJ4" s="230" t="s">
        <v>32</v>
      </c>
      <c r="AK4" s="230" t="s">
        <v>33</v>
      </c>
      <c r="AL4" s="217" t="s">
        <v>34</v>
      </c>
      <c r="AM4" s="232" t="s">
        <v>35</v>
      </c>
      <c r="AN4" s="233"/>
      <c r="AO4" s="232" t="s">
        <v>36</v>
      </c>
      <c r="AP4" s="233"/>
      <c r="AQ4" s="230" t="s">
        <v>37</v>
      </c>
      <c r="AR4" s="230" t="s">
        <v>38</v>
      </c>
      <c r="AS4" s="137"/>
      <c r="AT4" s="136"/>
      <c r="AU4" s="136"/>
      <c r="AV4" s="218"/>
    </row>
    <row r="5" spans="1:48" s="2" customFormat="1" ht="39.75" customHeight="1">
      <c r="A5" s="219"/>
      <c r="B5" s="219"/>
      <c r="C5" s="219"/>
      <c r="D5" s="219"/>
      <c r="E5" s="219"/>
      <c r="F5" s="219"/>
      <c r="G5" s="219"/>
      <c r="H5" s="138"/>
      <c r="I5" s="138"/>
      <c r="J5" s="219"/>
      <c r="K5" s="220"/>
      <c r="L5" s="185" t="s">
        <v>7</v>
      </c>
      <c r="M5" s="185" t="s">
        <v>8</v>
      </c>
      <c r="N5" s="185" t="s">
        <v>9</v>
      </c>
      <c r="O5" s="185" t="s">
        <v>10</v>
      </c>
      <c r="P5" s="185" t="s">
        <v>11</v>
      </c>
      <c r="Q5" s="185" t="s">
        <v>12</v>
      </c>
      <c r="R5" s="185" t="s">
        <v>13</v>
      </c>
      <c r="S5" s="185" t="s">
        <v>14</v>
      </c>
      <c r="T5" s="185" t="s">
        <v>15</v>
      </c>
      <c r="U5" s="185" t="s">
        <v>16</v>
      </c>
      <c r="V5" s="185" t="s">
        <v>17</v>
      </c>
      <c r="W5" s="185" t="s">
        <v>18</v>
      </c>
      <c r="X5" s="186" t="s">
        <v>19</v>
      </c>
      <c r="Y5" s="186" t="s">
        <v>20</v>
      </c>
      <c r="Z5" s="185" t="s">
        <v>21</v>
      </c>
      <c r="AA5" s="185" t="s">
        <v>22</v>
      </c>
      <c r="AB5" s="185" t="s">
        <v>23</v>
      </c>
      <c r="AC5" s="185" t="s">
        <v>24</v>
      </c>
      <c r="AD5" s="185" t="s">
        <v>25</v>
      </c>
      <c r="AE5" s="187" t="s">
        <v>26</v>
      </c>
      <c r="AF5" s="187"/>
      <c r="AG5" s="220"/>
      <c r="AH5" s="220"/>
      <c r="AI5" s="220"/>
      <c r="AJ5" s="231"/>
      <c r="AK5" s="231"/>
      <c r="AL5" s="219"/>
      <c r="AM5" s="114" t="s">
        <v>39</v>
      </c>
      <c r="AN5" s="114" t="s">
        <v>40</v>
      </c>
      <c r="AO5" s="114" t="s">
        <v>39</v>
      </c>
      <c r="AP5" s="114" t="s">
        <v>40</v>
      </c>
      <c r="AQ5" s="231"/>
      <c r="AR5" s="231"/>
      <c r="AS5" s="139"/>
      <c r="AT5" s="138"/>
      <c r="AU5" s="138"/>
      <c r="AV5" s="219"/>
    </row>
    <row r="6" spans="1:48" ht="39.950000000000003" customHeight="1">
      <c r="A6" s="44">
        <v>1</v>
      </c>
      <c r="B6" s="44">
        <v>1</v>
      </c>
      <c r="C6" s="45" t="s">
        <v>41</v>
      </c>
      <c r="D6" s="47" t="s">
        <v>94</v>
      </c>
      <c r="E6" s="45">
        <v>86</v>
      </c>
      <c r="F6" s="92" t="s">
        <v>42</v>
      </c>
      <c r="G6" s="15" t="s">
        <v>43</v>
      </c>
      <c r="H6" s="5"/>
      <c r="I6" s="6"/>
      <c r="J6" s="48" t="s">
        <v>311</v>
      </c>
      <c r="K6" s="237">
        <v>4</v>
      </c>
      <c r="L6" s="238" t="s">
        <v>44</v>
      </c>
      <c r="M6" s="129"/>
      <c r="N6" s="179"/>
      <c r="O6">
        <v>21.99822</v>
      </c>
      <c r="P6" s="179"/>
      <c r="Q6" s="179"/>
      <c r="R6" s="179"/>
      <c r="S6" s="179"/>
      <c r="T6" s="179"/>
      <c r="U6" s="239" t="s">
        <v>45</v>
      </c>
      <c r="V6" s="179"/>
      <c r="W6" s="179"/>
      <c r="X6" s="179"/>
      <c r="Y6" s="179"/>
      <c r="Z6" s="179"/>
      <c r="AA6" s="179"/>
      <c r="AB6" s="179"/>
      <c r="AC6" s="163" t="s">
        <v>46</v>
      </c>
      <c r="AD6" s="119"/>
      <c r="AE6" s="179"/>
      <c r="AF6" s="179"/>
      <c r="AG6" s="179"/>
      <c r="AH6" s="179"/>
      <c r="AI6" s="179"/>
      <c r="AJ6" s="89"/>
      <c r="AK6" s="89"/>
      <c r="AL6" s="89"/>
      <c r="AM6" s="89"/>
      <c r="AN6" s="89">
        <v>1</v>
      </c>
      <c r="AO6" s="82"/>
      <c r="AP6" s="82"/>
      <c r="AQ6" s="82"/>
      <c r="AR6" s="82"/>
      <c r="AS6" s="1">
        <v>19.798400000000001</v>
      </c>
      <c r="AT6" s="1"/>
      <c r="AU6" s="1"/>
      <c r="AV6" s="264" t="s">
        <v>334</v>
      </c>
    </row>
    <row r="7" spans="1:48" ht="39.950000000000003" customHeight="1">
      <c r="A7" s="44">
        <v>2</v>
      </c>
      <c r="B7" s="44">
        <v>2</v>
      </c>
      <c r="C7" s="45" t="s">
        <v>41</v>
      </c>
      <c r="D7" s="47" t="s">
        <v>95</v>
      </c>
      <c r="E7" s="45">
        <v>86</v>
      </c>
      <c r="F7" s="92" t="s">
        <v>47</v>
      </c>
      <c r="G7" s="245" t="s">
        <v>331</v>
      </c>
      <c r="H7" s="62"/>
      <c r="I7" s="63"/>
      <c r="J7" s="243" t="s">
        <v>325</v>
      </c>
      <c r="K7" s="18">
        <v>4</v>
      </c>
      <c r="L7" s="3" t="s">
        <v>49</v>
      </c>
      <c r="M7" s="7"/>
      <c r="N7" s="1"/>
      <c r="O7">
        <v>21.374320000000001</v>
      </c>
      <c r="P7" s="1"/>
      <c r="Q7" s="1"/>
      <c r="R7" s="1"/>
      <c r="S7" s="1"/>
      <c r="T7" s="1"/>
      <c r="U7" s="9" t="s">
        <v>50</v>
      </c>
      <c r="V7" s="1"/>
      <c r="W7" s="1"/>
      <c r="X7" s="1"/>
      <c r="Y7" s="1"/>
      <c r="Z7" s="1"/>
      <c r="AA7" s="1"/>
      <c r="AB7" s="1"/>
      <c r="AC7" s="9" t="s">
        <v>51</v>
      </c>
      <c r="AD7" s="4"/>
      <c r="AE7" s="1"/>
      <c r="AF7" s="1"/>
      <c r="AG7" s="1"/>
      <c r="AH7" s="1"/>
      <c r="AI7" s="1"/>
      <c r="AJ7" s="89"/>
      <c r="AK7" s="89"/>
      <c r="AL7" s="89"/>
      <c r="AM7" s="89">
        <v>1</v>
      </c>
      <c r="AN7" s="82"/>
      <c r="AO7" s="82"/>
      <c r="AP7" s="82"/>
      <c r="AQ7" s="82"/>
      <c r="AR7" s="82"/>
      <c r="AS7" s="1">
        <v>19.236889999999999</v>
      </c>
      <c r="AT7" s="1"/>
      <c r="AU7" s="1"/>
      <c r="AV7" s="264" t="s">
        <v>334</v>
      </c>
    </row>
    <row r="8" spans="1:48" ht="39.950000000000003" customHeight="1">
      <c r="A8" s="44">
        <v>3</v>
      </c>
      <c r="B8" s="44">
        <v>3</v>
      </c>
      <c r="C8" s="45" t="s">
        <v>41</v>
      </c>
      <c r="D8" s="47" t="s">
        <v>95</v>
      </c>
      <c r="E8" s="45">
        <v>86</v>
      </c>
      <c r="F8" s="92" t="s">
        <v>47</v>
      </c>
      <c r="G8" s="245" t="s">
        <v>331</v>
      </c>
      <c r="H8" s="62"/>
      <c r="I8" s="63"/>
      <c r="J8" s="245" t="s">
        <v>330</v>
      </c>
      <c r="K8" s="32">
        <v>4</v>
      </c>
      <c r="L8" s="12" t="s">
        <v>52</v>
      </c>
      <c r="M8" s="13"/>
      <c r="N8" s="14"/>
      <c r="O8" s="1"/>
      <c r="P8" s="1"/>
      <c r="Q8" s="1"/>
      <c r="R8" s="1"/>
      <c r="S8" s="1"/>
      <c r="T8" s="1"/>
      <c r="U8" s="13"/>
      <c r="V8" s="1"/>
      <c r="W8" s="1"/>
      <c r="X8" s="1"/>
      <c r="Y8" s="1"/>
      <c r="Z8" s="1"/>
      <c r="AA8" s="1"/>
      <c r="AB8" s="1"/>
      <c r="AC8" s="1"/>
      <c r="AD8" s="4"/>
      <c r="AE8" s="1"/>
      <c r="AF8" s="1"/>
      <c r="AG8" s="1">
        <v>1</v>
      </c>
      <c r="AH8" s="1"/>
      <c r="AI8" s="1"/>
      <c r="AJ8" s="82"/>
      <c r="AK8" s="82"/>
      <c r="AL8" s="82"/>
      <c r="AM8" s="82"/>
      <c r="AN8" s="82"/>
      <c r="AO8" s="82"/>
      <c r="AP8" s="82"/>
      <c r="AQ8" s="82"/>
      <c r="AR8" s="82"/>
      <c r="AS8" s="1"/>
      <c r="AT8" s="1"/>
      <c r="AU8" s="1"/>
      <c r="AV8" s="264" t="s">
        <v>334</v>
      </c>
    </row>
    <row r="9" spans="1:48" ht="39.950000000000003" customHeight="1">
      <c r="A9" s="44">
        <v>4</v>
      </c>
      <c r="B9" s="44">
        <v>4</v>
      </c>
      <c r="C9" s="45" t="s">
        <v>41</v>
      </c>
      <c r="D9" s="47" t="s">
        <v>95</v>
      </c>
      <c r="E9" s="45">
        <v>86</v>
      </c>
      <c r="F9" s="93" t="s">
        <v>177</v>
      </c>
      <c r="G9" s="245" t="s">
        <v>332</v>
      </c>
      <c r="H9" s="62"/>
      <c r="I9" s="64"/>
      <c r="J9" s="245" t="s">
        <v>327</v>
      </c>
      <c r="K9" s="32">
        <v>2</v>
      </c>
      <c r="L9" s="15" t="s">
        <v>52</v>
      </c>
      <c r="M9" s="16"/>
      <c r="N9" s="17"/>
      <c r="O9" s="1">
        <v>21.881969999999999</v>
      </c>
      <c r="P9" s="1"/>
      <c r="Q9" s="1"/>
      <c r="R9" s="1"/>
      <c r="S9" s="1"/>
      <c r="T9" s="1"/>
      <c r="U9" s="16" t="s">
        <v>54</v>
      </c>
      <c r="V9" s="1"/>
      <c r="W9" s="1"/>
      <c r="X9" s="1"/>
      <c r="Y9" s="1"/>
      <c r="Z9" s="1"/>
      <c r="AA9" s="1"/>
      <c r="AB9" s="1"/>
      <c r="AC9" s="9" t="s">
        <v>55</v>
      </c>
      <c r="AD9" s="4"/>
      <c r="AE9" s="1"/>
      <c r="AF9" s="1"/>
      <c r="AG9" s="1"/>
      <c r="AH9" s="1"/>
      <c r="AI9" s="1"/>
      <c r="AJ9" s="89"/>
      <c r="AK9" s="89"/>
      <c r="AL9" s="89"/>
      <c r="AM9" s="89">
        <v>1</v>
      </c>
      <c r="AN9" s="82"/>
      <c r="AO9" s="82"/>
      <c r="AP9" s="82"/>
      <c r="AQ9" s="82"/>
      <c r="AR9" s="82"/>
      <c r="AS9" s="1">
        <v>21.881969999999999</v>
      </c>
      <c r="AT9" s="1"/>
      <c r="AU9" s="1"/>
      <c r="AV9" s="264" t="s">
        <v>334</v>
      </c>
    </row>
    <row r="10" spans="1:48" ht="39.950000000000003" customHeight="1">
      <c r="A10" s="44">
        <v>5</v>
      </c>
      <c r="B10" s="44">
        <v>5</v>
      </c>
      <c r="C10" s="45" t="s">
        <v>41</v>
      </c>
      <c r="D10" s="47" t="s">
        <v>95</v>
      </c>
      <c r="E10" s="45">
        <v>86</v>
      </c>
      <c r="F10" s="93" t="s">
        <v>177</v>
      </c>
      <c r="G10" s="245" t="s">
        <v>332</v>
      </c>
      <c r="H10" s="62"/>
      <c r="I10" s="64"/>
      <c r="J10" s="245" t="s">
        <v>329</v>
      </c>
      <c r="K10" s="32">
        <v>2</v>
      </c>
      <c r="L10" s="15" t="s">
        <v>56</v>
      </c>
      <c r="M10" s="16"/>
      <c r="N10" s="17"/>
      <c r="O10" s="1">
        <v>21.866949999999999</v>
      </c>
      <c r="P10" s="1"/>
      <c r="Q10" s="1"/>
      <c r="R10" s="1"/>
      <c r="S10" s="1"/>
      <c r="T10" s="1"/>
      <c r="U10" s="16" t="s">
        <v>57</v>
      </c>
      <c r="V10" s="1"/>
      <c r="W10" s="1"/>
      <c r="X10" s="1"/>
      <c r="Y10" s="1"/>
      <c r="Z10" s="1"/>
      <c r="AA10" s="1"/>
      <c r="AB10" s="1"/>
      <c r="AC10" s="9" t="s">
        <v>58</v>
      </c>
      <c r="AD10" s="4"/>
      <c r="AE10" s="1"/>
      <c r="AF10" s="1"/>
      <c r="AG10" s="1"/>
      <c r="AH10" s="1"/>
      <c r="AI10" s="1"/>
      <c r="AJ10" s="89"/>
      <c r="AK10" s="89"/>
      <c r="AL10" s="89"/>
      <c r="AM10" s="89"/>
      <c r="AN10" s="89"/>
      <c r="AO10" s="89">
        <v>1</v>
      </c>
      <c r="AP10" s="82"/>
      <c r="AQ10" s="82"/>
      <c r="AR10" s="82"/>
      <c r="AS10" s="1">
        <v>19.680250000000001</v>
      </c>
      <c r="AT10" s="1"/>
      <c r="AU10" s="1"/>
      <c r="AV10" s="264" t="s">
        <v>334</v>
      </c>
    </row>
    <row r="11" spans="1:48" ht="39.950000000000003" customHeight="1">
      <c r="A11" s="44">
        <v>6</v>
      </c>
      <c r="B11" s="44">
        <v>6</v>
      </c>
      <c r="C11" s="45" t="s">
        <v>41</v>
      </c>
      <c r="D11" s="47" t="s">
        <v>95</v>
      </c>
      <c r="E11" s="45">
        <v>86</v>
      </c>
      <c r="F11" s="93" t="s">
        <v>177</v>
      </c>
      <c r="G11" s="245" t="s">
        <v>332</v>
      </c>
      <c r="H11" s="65"/>
      <c r="I11" s="64"/>
      <c r="J11" s="246" t="s">
        <v>328</v>
      </c>
      <c r="K11" s="32">
        <v>2</v>
      </c>
      <c r="L11" s="15" t="s">
        <v>59</v>
      </c>
      <c r="M11" s="16"/>
      <c r="N11" s="17"/>
      <c r="O11" s="1">
        <v>21.85962</v>
      </c>
      <c r="P11" s="1"/>
      <c r="Q11" s="1"/>
      <c r="R11" s="1"/>
      <c r="S11" s="1"/>
      <c r="T11" s="1"/>
      <c r="U11" s="16" t="s">
        <v>60</v>
      </c>
      <c r="V11" s="1"/>
      <c r="W11" s="1"/>
      <c r="X11" s="1"/>
      <c r="Y11" s="1"/>
      <c r="Z11" s="1"/>
      <c r="AA11" s="1"/>
      <c r="AB11" s="1"/>
      <c r="AC11" s="1"/>
      <c r="AD11" s="4"/>
      <c r="AE11" s="1"/>
      <c r="AF11" s="1"/>
      <c r="AG11" s="1"/>
      <c r="AH11" s="1"/>
      <c r="AI11" s="1"/>
      <c r="AJ11" s="89">
        <v>1</v>
      </c>
      <c r="AK11" s="82"/>
      <c r="AL11" s="82"/>
      <c r="AM11" s="82"/>
      <c r="AN11" s="82"/>
      <c r="AO11" s="82"/>
      <c r="AP11" s="82"/>
      <c r="AQ11" s="82"/>
      <c r="AR11" s="82"/>
      <c r="AS11" s="1"/>
      <c r="AT11" s="1"/>
      <c r="AU11" s="1"/>
      <c r="AV11" s="264" t="s">
        <v>334</v>
      </c>
    </row>
    <row r="12" spans="1:48" ht="39.950000000000003" customHeight="1">
      <c r="A12" s="44">
        <v>7</v>
      </c>
      <c r="B12" s="44">
        <v>7</v>
      </c>
      <c r="C12" s="45" t="s">
        <v>41</v>
      </c>
      <c r="D12" s="47" t="s">
        <v>96</v>
      </c>
      <c r="E12" s="45">
        <v>86</v>
      </c>
      <c r="F12" s="92" t="s">
        <v>61</v>
      </c>
      <c r="G12" s="38" t="s">
        <v>234</v>
      </c>
      <c r="H12" s="10"/>
      <c r="I12" s="11"/>
      <c r="J12" s="48" t="s">
        <v>312</v>
      </c>
      <c r="K12" s="18">
        <v>6</v>
      </c>
      <c r="L12" s="3" t="s">
        <v>62</v>
      </c>
      <c r="M12" s="7"/>
      <c r="N12" s="1"/>
      <c r="O12" s="3">
        <v>41.37433</v>
      </c>
      <c r="P12" s="1"/>
      <c r="Q12" s="1"/>
      <c r="R12" s="1"/>
      <c r="S12" s="1"/>
      <c r="T12" s="1"/>
      <c r="U12" s="18" t="s">
        <v>63</v>
      </c>
      <c r="V12" s="1"/>
      <c r="W12" s="1"/>
      <c r="X12" s="1"/>
      <c r="Y12" s="1"/>
      <c r="Z12" s="1"/>
      <c r="AA12" s="1"/>
      <c r="AB12" s="1"/>
      <c r="AC12" s="9" t="s">
        <v>64</v>
      </c>
      <c r="AD12" s="4"/>
      <c r="AE12" s="1"/>
      <c r="AF12" s="1"/>
      <c r="AG12" s="1"/>
      <c r="AH12" s="1"/>
      <c r="AI12" s="1"/>
      <c r="AJ12" s="69"/>
      <c r="AK12" s="69"/>
      <c r="AL12" s="69"/>
      <c r="AM12" s="69"/>
      <c r="AN12" s="69"/>
      <c r="AO12" s="69">
        <v>1</v>
      </c>
      <c r="AP12" s="82"/>
      <c r="AQ12" s="82"/>
      <c r="AR12" s="82"/>
      <c r="AS12" s="1">
        <v>37.175139999999999</v>
      </c>
      <c r="AT12" s="1"/>
      <c r="AU12" s="1"/>
      <c r="AV12" s="264" t="s">
        <v>334</v>
      </c>
    </row>
    <row r="13" spans="1:48" ht="39.950000000000003" customHeight="1">
      <c r="A13" s="44">
        <v>8</v>
      </c>
      <c r="B13" s="44">
        <v>8</v>
      </c>
      <c r="C13" s="45" t="s">
        <v>41</v>
      </c>
      <c r="D13" s="47" t="s">
        <v>97</v>
      </c>
      <c r="E13" s="45">
        <v>86</v>
      </c>
      <c r="F13" s="92" t="s">
        <v>65</v>
      </c>
      <c r="G13" s="29"/>
      <c r="H13" s="10"/>
      <c r="I13" s="11"/>
      <c r="J13" s="48" t="s">
        <v>313</v>
      </c>
      <c r="K13" s="18">
        <v>24</v>
      </c>
      <c r="L13" s="3" t="s">
        <v>66</v>
      </c>
      <c r="M13" s="7"/>
      <c r="N13" s="1"/>
      <c r="O13" s="18">
        <v>302.48345</v>
      </c>
      <c r="P13" s="1"/>
      <c r="Q13" s="1"/>
      <c r="R13" s="1"/>
      <c r="S13" s="1"/>
      <c r="T13" s="1"/>
      <c r="U13" s="18" t="s">
        <v>67</v>
      </c>
      <c r="V13" s="1"/>
      <c r="W13" s="1"/>
      <c r="X13" s="1"/>
      <c r="Y13" s="1"/>
      <c r="Z13" s="1"/>
      <c r="AA13" s="1"/>
      <c r="AB13" s="1"/>
      <c r="AC13" s="9" t="s">
        <v>68</v>
      </c>
      <c r="AD13" s="4"/>
      <c r="AE13" s="1"/>
      <c r="AF13" s="1"/>
      <c r="AG13" s="1"/>
      <c r="AH13" s="1"/>
      <c r="AI13" s="1"/>
      <c r="AJ13" s="69"/>
      <c r="AK13" s="69"/>
      <c r="AL13" s="69"/>
      <c r="AM13" s="69"/>
      <c r="AN13" s="69"/>
      <c r="AO13" s="69"/>
      <c r="AP13" s="69">
        <v>1</v>
      </c>
      <c r="AQ13" s="82"/>
      <c r="AR13" s="82"/>
      <c r="AS13" s="1">
        <v>272.23509999999999</v>
      </c>
      <c r="AT13" s="1">
        <v>85</v>
      </c>
      <c r="AU13" s="1"/>
      <c r="AV13" s="264" t="s">
        <v>334</v>
      </c>
    </row>
    <row r="14" spans="1:48" ht="39.950000000000003" customHeight="1">
      <c r="A14" s="44">
        <v>9</v>
      </c>
      <c r="B14" s="44">
        <v>9</v>
      </c>
      <c r="C14" s="45" t="s">
        <v>41</v>
      </c>
      <c r="D14" s="47" t="s">
        <v>97</v>
      </c>
      <c r="E14" s="45">
        <v>86</v>
      </c>
      <c r="F14" s="92" t="s">
        <v>65</v>
      </c>
      <c r="G14" s="29"/>
      <c r="H14" s="10"/>
      <c r="I14" s="11"/>
      <c r="J14" s="48" t="s">
        <v>264</v>
      </c>
      <c r="K14" s="18">
        <v>1</v>
      </c>
      <c r="L14" s="3" t="s">
        <v>69</v>
      </c>
      <c r="M14" s="7"/>
      <c r="N14" s="1"/>
      <c r="O14" s="18">
        <v>229.43274</v>
      </c>
      <c r="P14" s="1"/>
      <c r="Q14" s="1"/>
      <c r="R14" s="1"/>
      <c r="S14" s="1"/>
      <c r="T14" s="1"/>
      <c r="U14" s="8" t="s">
        <v>70</v>
      </c>
      <c r="V14" s="1"/>
      <c r="W14" s="1"/>
      <c r="X14" s="1"/>
      <c r="Y14" s="1"/>
      <c r="Z14" s="1"/>
      <c r="AA14" s="1"/>
      <c r="AB14" s="1"/>
      <c r="AC14" s="9" t="s">
        <v>71</v>
      </c>
      <c r="AD14" s="4"/>
      <c r="AE14" s="1"/>
      <c r="AF14" s="1"/>
      <c r="AG14" s="1"/>
      <c r="AH14" s="1"/>
      <c r="AI14" s="1">
        <v>1</v>
      </c>
      <c r="AJ14" s="82"/>
      <c r="AK14" s="82"/>
      <c r="AL14" s="82"/>
      <c r="AM14" s="82"/>
      <c r="AN14" s="82"/>
      <c r="AO14" s="82"/>
      <c r="AP14" s="82"/>
      <c r="AQ14" s="82"/>
      <c r="AR14" s="82"/>
      <c r="AS14" s="1">
        <v>206.48947000000001</v>
      </c>
      <c r="AT14" s="1"/>
      <c r="AU14" s="1"/>
      <c r="AV14" s="70" t="s">
        <v>232</v>
      </c>
    </row>
    <row r="15" spans="1:48" ht="39.950000000000003" customHeight="1">
      <c r="A15" s="44">
        <v>10</v>
      </c>
      <c r="B15" s="44">
        <v>10</v>
      </c>
      <c r="C15" s="45" t="s">
        <v>41</v>
      </c>
      <c r="D15" s="47" t="s">
        <v>97</v>
      </c>
      <c r="E15" s="45">
        <v>86</v>
      </c>
      <c r="F15" s="92" t="s">
        <v>72</v>
      </c>
      <c r="G15" s="29"/>
      <c r="H15" s="10"/>
      <c r="I15" s="11"/>
      <c r="J15" s="47" t="s">
        <v>314</v>
      </c>
      <c r="K15" s="18">
        <v>3</v>
      </c>
      <c r="L15" s="3" t="s">
        <v>73</v>
      </c>
      <c r="M15" s="7"/>
      <c r="N15" s="1"/>
      <c r="O15">
        <v>383.79858000000002</v>
      </c>
      <c r="P15" s="1"/>
      <c r="Q15" s="1"/>
      <c r="R15" s="1"/>
      <c r="S15" s="1"/>
      <c r="T15" s="1"/>
      <c r="U15" s="18" t="s">
        <v>74</v>
      </c>
      <c r="V15" s="1"/>
      <c r="W15" s="1"/>
      <c r="X15" s="1"/>
      <c r="Y15" s="1"/>
      <c r="Z15" s="1"/>
      <c r="AA15" s="1"/>
      <c r="AB15" s="1"/>
      <c r="AC15" s="9" t="s">
        <v>75</v>
      </c>
      <c r="AD15" s="4"/>
      <c r="AE15" s="1"/>
      <c r="AF15" s="1"/>
      <c r="AG15" s="1"/>
      <c r="AH15" s="1"/>
      <c r="AI15" s="1"/>
      <c r="AJ15" s="69"/>
      <c r="AK15" s="69"/>
      <c r="AL15" s="69"/>
      <c r="AM15" s="69"/>
      <c r="AN15" s="69">
        <v>1</v>
      </c>
      <c r="AO15" s="82"/>
      <c r="AP15" s="82"/>
      <c r="AQ15" s="82"/>
      <c r="AR15" s="82"/>
      <c r="AS15" s="1">
        <v>345.41872000000001</v>
      </c>
      <c r="AT15" s="1">
        <v>69.86</v>
      </c>
      <c r="AU15" s="1"/>
      <c r="AV15" s="70"/>
    </row>
    <row r="16" spans="1:48" ht="39.950000000000003" customHeight="1">
      <c r="A16" s="44">
        <v>11</v>
      </c>
      <c r="B16" s="44">
        <v>11</v>
      </c>
      <c r="C16" s="45" t="s">
        <v>41</v>
      </c>
      <c r="D16" s="47" t="s">
        <v>97</v>
      </c>
      <c r="E16" s="45">
        <v>86</v>
      </c>
      <c r="F16" s="92" t="s">
        <v>72</v>
      </c>
      <c r="G16" s="29"/>
      <c r="H16" s="10"/>
      <c r="I16" s="11"/>
      <c r="J16" s="47" t="s">
        <v>265</v>
      </c>
      <c r="K16" s="18">
        <v>1</v>
      </c>
      <c r="L16" s="3" t="s">
        <v>66</v>
      </c>
      <c r="M16" s="7"/>
      <c r="N16" s="1"/>
      <c r="O16" s="19">
        <v>127.2174</v>
      </c>
      <c r="P16" s="1"/>
      <c r="Q16" s="1"/>
      <c r="R16" s="1"/>
      <c r="S16" s="1"/>
      <c r="T16" s="1"/>
      <c r="U16" s="18" t="s">
        <v>76</v>
      </c>
      <c r="V16" s="1"/>
      <c r="W16" s="1"/>
      <c r="X16" s="1"/>
      <c r="Y16" s="1"/>
      <c r="Z16" s="1"/>
      <c r="AA16" s="1"/>
      <c r="AB16" s="1"/>
      <c r="AC16" s="9" t="s">
        <v>77</v>
      </c>
      <c r="AD16" s="4"/>
      <c r="AE16" s="1"/>
      <c r="AF16" s="1"/>
      <c r="AG16" s="1"/>
      <c r="AH16" s="1"/>
      <c r="AI16" s="1">
        <v>1</v>
      </c>
      <c r="AJ16" s="82"/>
      <c r="AK16" s="82"/>
      <c r="AL16" s="82"/>
      <c r="AM16" s="82"/>
      <c r="AN16" s="82"/>
      <c r="AO16" s="82"/>
      <c r="AP16" s="82"/>
      <c r="AQ16" s="82"/>
      <c r="AR16" s="82"/>
      <c r="AS16" s="1">
        <v>114.49566</v>
      </c>
      <c r="AT16" s="1"/>
      <c r="AU16" s="1"/>
      <c r="AV16" s="70" t="s">
        <v>233</v>
      </c>
    </row>
    <row r="17" spans="1:48" ht="39.950000000000003" customHeight="1">
      <c r="A17" s="44">
        <v>12</v>
      </c>
      <c r="B17" s="44">
        <v>12</v>
      </c>
      <c r="C17" s="45" t="s">
        <v>41</v>
      </c>
      <c r="D17" s="59" t="s">
        <v>98</v>
      </c>
      <c r="E17" s="45">
        <v>86</v>
      </c>
      <c r="F17" s="93" t="s">
        <v>98</v>
      </c>
      <c r="G17" s="30" t="s">
        <v>78</v>
      </c>
      <c r="H17" s="10"/>
      <c r="I17" s="11"/>
      <c r="J17" s="37" t="s">
        <v>79</v>
      </c>
      <c r="K17" s="18">
        <v>2</v>
      </c>
      <c r="L17" s="3" t="s">
        <v>59</v>
      </c>
      <c r="M17" s="16"/>
      <c r="N17" s="17"/>
      <c r="O17" s="18"/>
      <c r="P17" s="1"/>
      <c r="Q17" s="1"/>
      <c r="R17" s="1"/>
      <c r="S17" s="1"/>
      <c r="T17" s="1"/>
      <c r="U17" s="16" t="s">
        <v>80</v>
      </c>
      <c r="V17" s="1"/>
      <c r="W17" s="1"/>
      <c r="X17" s="1"/>
      <c r="Y17" s="1"/>
      <c r="Z17" s="1"/>
      <c r="AA17" s="1"/>
      <c r="AB17" s="1"/>
      <c r="AC17" s="1"/>
      <c r="AD17" s="4"/>
      <c r="AE17" s="1"/>
      <c r="AF17" s="1"/>
      <c r="AG17" s="1"/>
      <c r="AH17" s="1"/>
      <c r="AI17" s="1">
        <v>1</v>
      </c>
      <c r="AJ17" s="82"/>
      <c r="AK17" s="82"/>
      <c r="AL17" s="82"/>
      <c r="AM17" s="82"/>
      <c r="AN17" s="82"/>
      <c r="AO17" s="82"/>
      <c r="AP17" s="82"/>
      <c r="AQ17" s="82"/>
      <c r="AR17" s="82"/>
      <c r="AS17" s="1"/>
      <c r="AT17" s="1"/>
      <c r="AU17" s="1"/>
      <c r="AV17" s="74" t="s">
        <v>224</v>
      </c>
    </row>
    <row r="18" spans="1:48" ht="39.950000000000003" customHeight="1">
      <c r="A18" s="44">
        <v>13</v>
      </c>
      <c r="B18" s="44">
        <v>13</v>
      </c>
      <c r="C18" s="45" t="s">
        <v>41</v>
      </c>
      <c r="D18" s="59" t="s">
        <v>98</v>
      </c>
      <c r="E18" s="45">
        <v>86</v>
      </c>
      <c r="F18" s="93" t="s">
        <v>98</v>
      </c>
      <c r="G18" s="30" t="s">
        <v>78</v>
      </c>
      <c r="H18" s="10"/>
      <c r="I18" s="11"/>
      <c r="J18" s="240" t="s">
        <v>318</v>
      </c>
      <c r="K18" s="18">
        <v>2</v>
      </c>
      <c r="L18" s="3" t="s">
        <v>52</v>
      </c>
      <c r="M18" s="20"/>
      <c r="N18" s="17"/>
      <c r="O18" s="18">
        <v>20.761790000000001</v>
      </c>
      <c r="P18" s="1"/>
      <c r="Q18" s="1"/>
      <c r="R18" s="1"/>
      <c r="S18" s="1"/>
      <c r="T18" s="1"/>
      <c r="U18" s="20" t="s">
        <v>81</v>
      </c>
      <c r="V18" s="1"/>
      <c r="W18" s="1"/>
      <c r="X18" s="1"/>
      <c r="Y18" s="1"/>
      <c r="Z18" s="1"/>
      <c r="AA18" s="1"/>
      <c r="AB18" s="1"/>
      <c r="AC18" s="9" t="s">
        <v>82</v>
      </c>
      <c r="AD18" s="4"/>
      <c r="AE18" s="1"/>
      <c r="AF18" s="1"/>
      <c r="AG18" s="1"/>
      <c r="AH18" s="1"/>
      <c r="AI18" s="1"/>
      <c r="AJ18" s="69"/>
      <c r="AK18" s="69"/>
      <c r="AL18" s="69"/>
      <c r="AM18" s="69"/>
      <c r="AN18" s="69"/>
      <c r="AO18" s="69">
        <v>1</v>
      </c>
      <c r="AP18" s="83"/>
      <c r="AQ18" s="83"/>
      <c r="AR18" s="82"/>
      <c r="AS18" s="1">
        <v>18.68561</v>
      </c>
      <c r="AT18" s="1"/>
      <c r="AU18" s="1"/>
      <c r="AV18" s="70"/>
    </row>
    <row r="19" spans="1:48" ht="39.950000000000003" customHeight="1">
      <c r="A19" s="44">
        <v>14</v>
      </c>
      <c r="B19" s="44">
        <v>14</v>
      </c>
      <c r="C19" s="45" t="s">
        <v>41</v>
      </c>
      <c r="D19" s="59" t="s">
        <v>98</v>
      </c>
      <c r="E19" s="45">
        <v>86</v>
      </c>
      <c r="F19" s="93" t="s">
        <v>98</v>
      </c>
      <c r="G19" s="30" t="s">
        <v>78</v>
      </c>
      <c r="H19" s="10"/>
      <c r="I19" s="11"/>
      <c r="J19" s="37" t="s">
        <v>83</v>
      </c>
      <c r="K19" s="18">
        <v>2</v>
      </c>
      <c r="L19" s="67" t="s">
        <v>84</v>
      </c>
      <c r="M19" s="13"/>
      <c r="N19" s="14"/>
      <c r="O19" s="18">
        <v>20.761790000000001</v>
      </c>
      <c r="P19" s="1"/>
      <c r="Q19" s="1"/>
      <c r="R19" s="1"/>
      <c r="S19" s="1"/>
      <c r="T19" s="1"/>
      <c r="U19" s="21" t="s">
        <v>85</v>
      </c>
      <c r="V19" s="1"/>
      <c r="W19" s="1"/>
      <c r="X19" s="1"/>
      <c r="Y19" s="1"/>
      <c r="Z19" s="1"/>
      <c r="AA19" s="1"/>
      <c r="AB19" s="1"/>
      <c r="AC19" s="1"/>
      <c r="AD19" s="4"/>
      <c r="AE19" s="1"/>
      <c r="AF19" s="1"/>
      <c r="AG19" s="1"/>
      <c r="AH19" s="1"/>
      <c r="AI19" s="1">
        <v>1</v>
      </c>
      <c r="AJ19" s="83"/>
      <c r="AK19" s="83"/>
      <c r="AL19" s="83"/>
      <c r="AM19" s="83"/>
      <c r="AN19" s="83" t="s">
        <v>319</v>
      </c>
      <c r="AO19" s="82"/>
      <c r="AP19" s="82"/>
      <c r="AQ19" s="82"/>
      <c r="AR19" s="82"/>
      <c r="AS19" s="1"/>
      <c r="AT19" s="1"/>
      <c r="AU19" s="1"/>
      <c r="AV19" s="70" t="s">
        <v>225</v>
      </c>
    </row>
    <row r="20" spans="1:48" ht="39.950000000000003" customHeight="1">
      <c r="A20" s="44">
        <v>15</v>
      </c>
      <c r="B20" s="44">
        <v>15</v>
      </c>
      <c r="C20" s="45" t="s">
        <v>41</v>
      </c>
      <c r="D20" s="59" t="s">
        <v>98</v>
      </c>
      <c r="E20" s="45">
        <v>86</v>
      </c>
      <c r="F20" s="93" t="s">
        <v>98</v>
      </c>
      <c r="G20" s="30" t="s">
        <v>78</v>
      </c>
      <c r="H20" s="10"/>
      <c r="I20" s="11"/>
      <c r="J20" s="37" t="s">
        <v>86</v>
      </c>
      <c r="K20" s="18">
        <v>2</v>
      </c>
      <c r="L20" s="3" t="s">
        <v>87</v>
      </c>
      <c r="M20" s="16"/>
      <c r="N20" s="17"/>
      <c r="O20" s="18">
        <v>20.776810000000001</v>
      </c>
      <c r="P20" s="1"/>
      <c r="Q20" s="1"/>
      <c r="R20" s="1"/>
      <c r="S20" s="1"/>
      <c r="T20" s="1"/>
      <c r="U20" s="16" t="s">
        <v>88</v>
      </c>
      <c r="V20" s="1"/>
      <c r="W20" s="1"/>
      <c r="X20" s="1"/>
      <c r="Y20" s="1"/>
      <c r="Z20" s="1"/>
      <c r="AA20" s="1"/>
      <c r="AB20" s="1"/>
      <c r="AC20" s="1"/>
      <c r="AD20" s="4"/>
      <c r="AE20" s="1"/>
      <c r="AF20" s="1"/>
      <c r="AG20" s="1"/>
      <c r="AH20" s="1"/>
      <c r="AI20" s="1">
        <v>1</v>
      </c>
      <c r="AJ20" s="82"/>
      <c r="AK20" s="82"/>
      <c r="AL20" s="82"/>
      <c r="AM20" s="82"/>
      <c r="AN20" s="82"/>
      <c r="AO20" s="82"/>
      <c r="AP20" s="82"/>
      <c r="AQ20" s="82"/>
      <c r="AR20" s="82"/>
      <c r="AS20" s="1"/>
      <c r="AT20" s="1"/>
      <c r="AU20" s="1"/>
      <c r="AV20" s="70" t="s">
        <v>226</v>
      </c>
    </row>
    <row r="21" spans="1:48" ht="39.950000000000003" customHeight="1">
      <c r="A21" s="44">
        <v>16</v>
      </c>
      <c r="B21" s="44">
        <v>16</v>
      </c>
      <c r="C21" s="45" t="s">
        <v>41</v>
      </c>
      <c r="D21" s="59" t="s">
        <v>98</v>
      </c>
      <c r="E21" s="45">
        <v>86</v>
      </c>
      <c r="F21" s="93" t="s">
        <v>98</v>
      </c>
      <c r="G21" s="30" t="s">
        <v>78</v>
      </c>
      <c r="H21" s="10"/>
      <c r="I21" s="11"/>
      <c r="J21" s="240" t="s">
        <v>317</v>
      </c>
      <c r="K21" s="18">
        <v>2</v>
      </c>
      <c r="L21" s="3" t="s">
        <v>87</v>
      </c>
      <c r="M21" s="16"/>
      <c r="N21" s="17"/>
      <c r="O21" s="18">
        <v>20.73874</v>
      </c>
      <c r="P21" s="1"/>
      <c r="Q21" s="1"/>
      <c r="R21" s="1"/>
      <c r="S21" s="1"/>
      <c r="T21" s="1"/>
      <c r="U21" s="16" t="s">
        <v>89</v>
      </c>
      <c r="V21" s="1"/>
      <c r="W21" s="1"/>
      <c r="X21" s="1"/>
      <c r="Y21" s="1"/>
      <c r="Z21" s="1"/>
      <c r="AA21" s="1"/>
      <c r="AB21" s="1"/>
      <c r="AC21" s="9" t="s">
        <v>90</v>
      </c>
      <c r="AD21" s="4"/>
      <c r="AE21" s="1"/>
      <c r="AF21" s="1"/>
      <c r="AG21" s="1"/>
      <c r="AH21" s="1"/>
      <c r="AI21" s="1"/>
      <c r="AJ21" s="69"/>
      <c r="AK21" s="69"/>
      <c r="AL21" s="69"/>
      <c r="AM21" s="69"/>
      <c r="AN21" s="69"/>
      <c r="AO21" s="69"/>
      <c r="AP21" s="69"/>
      <c r="AQ21" s="69">
        <v>1</v>
      </c>
      <c r="AR21" s="82"/>
      <c r="AS21" s="1">
        <v>18.664870000000001</v>
      </c>
      <c r="AT21" s="1"/>
      <c r="AU21" s="1"/>
      <c r="AV21" s="70"/>
    </row>
    <row r="22" spans="1:48" ht="39.950000000000003" customHeight="1">
      <c r="A22" s="44">
        <v>17</v>
      </c>
      <c r="B22" s="44">
        <v>17</v>
      </c>
      <c r="C22" s="45" t="s">
        <v>41</v>
      </c>
      <c r="D22" s="59" t="s">
        <v>98</v>
      </c>
      <c r="E22" s="45">
        <v>86</v>
      </c>
      <c r="F22" s="93" t="s">
        <v>98</v>
      </c>
      <c r="G22" s="30" t="s">
        <v>91</v>
      </c>
      <c r="H22" s="10"/>
      <c r="I22" s="11"/>
      <c r="J22" s="37" t="s">
        <v>266</v>
      </c>
      <c r="K22" s="18">
        <v>2</v>
      </c>
      <c r="L22" s="3" t="s">
        <v>227</v>
      </c>
      <c r="M22" s="16"/>
      <c r="O22" s="18"/>
      <c r="P22" s="1"/>
      <c r="Q22" s="1"/>
      <c r="R22" s="1"/>
      <c r="S22" s="1"/>
      <c r="T22" s="1"/>
      <c r="U22" s="16"/>
      <c r="V22" s="1"/>
      <c r="W22" s="1"/>
      <c r="X22" s="1"/>
      <c r="Y22" s="1"/>
      <c r="Z22" s="1"/>
      <c r="AA22" s="1"/>
      <c r="AB22" s="1"/>
      <c r="AC22" s="1"/>
      <c r="AD22" s="4"/>
      <c r="AE22" s="1"/>
      <c r="AF22" s="1"/>
      <c r="AG22" s="1"/>
      <c r="AH22" s="1">
        <v>1</v>
      </c>
      <c r="AI22" s="1"/>
      <c r="AJ22" s="82"/>
      <c r="AK22" s="82"/>
      <c r="AL22" s="82"/>
      <c r="AM22" s="82"/>
      <c r="AN22" s="82"/>
      <c r="AO22" s="82"/>
      <c r="AP22" s="82"/>
      <c r="AQ22" s="82"/>
      <c r="AR22" s="82"/>
      <c r="AS22" s="1"/>
      <c r="AT22" s="1"/>
      <c r="AU22" s="1"/>
      <c r="AV22" s="75" t="s">
        <v>228</v>
      </c>
    </row>
    <row r="23" spans="1:48" ht="39.950000000000003" customHeight="1">
      <c r="A23" s="44">
        <v>18</v>
      </c>
      <c r="B23" s="44">
        <v>18</v>
      </c>
      <c r="C23" s="46" t="s">
        <v>41</v>
      </c>
      <c r="D23" s="59" t="s">
        <v>98</v>
      </c>
      <c r="E23" s="45">
        <v>86</v>
      </c>
      <c r="F23" s="93" t="s">
        <v>98</v>
      </c>
      <c r="G23" s="30" t="s">
        <v>91</v>
      </c>
      <c r="H23" s="10"/>
      <c r="I23" s="11"/>
      <c r="J23" s="37" t="s">
        <v>92</v>
      </c>
      <c r="K23" s="33">
        <v>2</v>
      </c>
      <c r="L23" s="68" t="s">
        <v>227</v>
      </c>
      <c r="M23" s="22"/>
      <c r="O23" s="18"/>
      <c r="P23" s="23"/>
      <c r="Q23" s="23"/>
      <c r="R23" s="23"/>
      <c r="S23" s="23"/>
      <c r="T23" s="23"/>
      <c r="U23" s="22"/>
      <c r="V23" s="23"/>
      <c r="W23" s="23"/>
      <c r="X23" s="23"/>
      <c r="Y23" s="23"/>
      <c r="Z23" s="23"/>
      <c r="AA23" s="23"/>
      <c r="AB23" s="23"/>
      <c r="AC23" s="23"/>
      <c r="AD23" s="117"/>
      <c r="AE23" s="23"/>
      <c r="AF23" s="23"/>
      <c r="AG23" s="23"/>
      <c r="AH23" s="23">
        <v>1</v>
      </c>
      <c r="AI23" s="23"/>
      <c r="AJ23" s="84"/>
      <c r="AK23" s="84"/>
      <c r="AL23" s="84"/>
      <c r="AM23" s="84"/>
      <c r="AN23" s="84"/>
      <c r="AO23" s="84"/>
      <c r="AP23" s="84"/>
      <c r="AQ23" s="84"/>
      <c r="AR23" s="84"/>
      <c r="AS23" s="23"/>
      <c r="AT23" s="23"/>
      <c r="AU23" s="23"/>
      <c r="AV23" s="75" t="s">
        <v>228</v>
      </c>
    </row>
    <row r="24" spans="1:48" ht="39.950000000000003" customHeight="1">
      <c r="A24" s="44">
        <v>19</v>
      </c>
      <c r="B24" s="44">
        <v>19</v>
      </c>
      <c r="C24" s="45" t="s">
        <v>41</v>
      </c>
      <c r="D24" s="47" t="s">
        <v>101</v>
      </c>
      <c r="E24" s="45">
        <v>97</v>
      </c>
      <c r="F24" s="94" t="s">
        <v>178</v>
      </c>
      <c r="G24" s="52" t="s">
        <v>102</v>
      </c>
      <c r="I24" s="4"/>
      <c r="J24" s="52" t="s">
        <v>315</v>
      </c>
      <c r="K24" s="18">
        <v>6</v>
      </c>
      <c r="L24" s="15" t="s">
        <v>103</v>
      </c>
      <c r="O24" s="28">
        <v>442.27969000000002</v>
      </c>
      <c r="P24" s="1"/>
      <c r="Q24" s="1"/>
      <c r="R24" s="1"/>
      <c r="S24" s="1"/>
      <c r="T24" s="1"/>
      <c r="U24" s="7" t="s">
        <v>104</v>
      </c>
      <c r="W24" s="1"/>
      <c r="X24" s="1"/>
      <c r="Y24" s="1"/>
      <c r="Z24" s="1"/>
      <c r="AA24" s="1"/>
      <c r="AB24" s="1"/>
      <c r="AC24" s="1"/>
      <c r="AD24" s="4"/>
      <c r="AE24" s="1"/>
      <c r="AF24" s="1"/>
      <c r="AG24" s="1"/>
      <c r="AH24" s="1"/>
      <c r="AI24" s="1"/>
      <c r="AJ24" s="69"/>
      <c r="AK24" s="69">
        <v>1</v>
      </c>
      <c r="AL24" s="82"/>
      <c r="AM24" s="82"/>
      <c r="AN24" s="82"/>
      <c r="AO24" s="82"/>
      <c r="AP24" s="82"/>
      <c r="AQ24" s="82"/>
      <c r="AR24" s="82"/>
      <c r="AS24" s="1"/>
      <c r="AT24" s="1"/>
      <c r="AU24" s="1"/>
      <c r="AV24" s="29"/>
    </row>
    <row r="25" spans="1:48" ht="39.950000000000003" customHeight="1">
      <c r="A25" s="44">
        <v>20</v>
      </c>
      <c r="B25" s="44">
        <v>20</v>
      </c>
      <c r="C25" s="45" t="s">
        <v>41</v>
      </c>
      <c r="D25" s="47" t="s">
        <v>101</v>
      </c>
      <c r="E25" s="45">
        <v>97</v>
      </c>
      <c r="F25" s="94" t="s">
        <v>178</v>
      </c>
      <c r="G25" s="52" t="s">
        <v>102</v>
      </c>
      <c r="I25" s="4"/>
      <c r="J25" s="52" t="s">
        <v>267</v>
      </c>
      <c r="K25" s="18">
        <v>6</v>
      </c>
      <c r="L25" s="15" t="s">
        <v>103</v>
      </c>
      <c r="O25" s="28">
        <v>449.22340000000003</v>
      </c>
      <c r="P25" s="1"/>
      <c r="Q25" s="1"/>
      <c r="R25" s="1"/>
      <c r="S25" s="1"/>
      <c r="T25" s="1"/>
      <c r="U25" s="28" t="s">
        <v>105</v>
      </c>
      <c r="W25" s="1"/>
      <c r="X25" s="1"/>
      <c r="Y25" s="1"/>
      <c r="Z25" s="1"/>
      <c r="AA25" s="1"/>
      <c r="AB25" s="1"/>
      <c r="AC25" s="1"/>
      <c r="AD25" s="4"/>
      <c r="AE25" s="1"/>
      <c r="AF25" s="1"/>
      <c r="AG25" s="1"/>
      <c r="AH25" s="1"/>
      <c r="AI25" s="1">
        <v>1</v>
      </c>
      <c r="AJ25" s="82"/>
      <c r="AK25" s="82"/>
      <c r="AL25" s="82"/>
      <c r="AM25" s="82"/>
      <c r="AN25" s="82"/>
      <c r="AO25" s="82"/>
      <c r="AP25" s="82"/>
      <c r="AQ25" s="82"/>
      <c r="AR25" s="82"/>
      <c r="AS25" s="1"/>
      <c r="AT25" s="1"/>
      <c r="AU25" s="1"/>
      <c r="AV25" s="29"/>
    </row>
    <row r="26" spans="1:48" ht="39.950000000000003" customHeight="1">
      <c r="A26" s="44">
        <v>21</v>
      </c>
      <c r="B26" s="44">
        <v>21</v>
      </c>
      <c r="C26" s="45" t="s">
        <v>41</v>
      </c>
      <c r="D26" s="47" t="s">
        <v>101</v>
      </c>
      <c r="E26" s="45">
        <v>97</v>
      </c>
      <c r="F26" s="94" t="s">
        <v>178</v>
      </c>
      <c r="G26" s="52" t="s">
        <v>102</v>
      </c>
      <c r="I26" s="4"/>
      <c r="J26" s="66" t="s">
        <v>268</v>
      </c>
      <c r="K26" s="18">
        <v>3</v>
      </c>
      <c r="L26" s="15" t="s">
        <v>227</v>
      </c>
      <c r="O26" s="28"/>
      <c r="P26" s="1"/>
      <c r="Q26" s="1"/>
      <c r="R26" s="1"/>
      <c r="S26" s="1"/>
      <c r="T26" s="1"/>
      <c r="U26" s="28"/>
      <c r="W26" s="1"/>
      <c r="X26" s="1"/>
      <c r="Y26" s="1"/>
      <c r="Z26" s="1"/>
      <c r="AA26" s="1"/>
      <c r="AB26" s="1"/>
      <c r="AC26" s="1"/>
      <c r="AD26" s="4"/>
      <c r="AE26" s="1"/>
      <c r="AF26" s="1"/>
      <c r="AG26" s="1"/>
      <c r="AH26" s="1">
        <v>1</v>
      </c>
      <c r="AI26" s="1"/>
      <c r="AJ26" s="82"/>
      <c r="AK26" s="82"/>
      <c r="AL26" s="82"/>
      <c r="AM26" s="82"/>
      <c r="AN26" s="82"/>
      <c r="AO26" s="82"/>
      <c r="AP26" s="82"/>
      <c r="AQ26" s="82"/>
      <c r="AR26" s="82"/>
      <c r="AS26" s="1"/>
      <c r="AT26" s="1"/>
      <c r="AU26" s="1"/>
      <c r="AV26" s="56" t="s">
        <v>228</v>
      </c>
    </row>
    <row r="27" spans="1:48" ht="39.950000000000003" customHeight="1">
      <c r="A27" s="44">
        <v>22</v>
      </c>
      <c r="B27" s="44">
        <v>22</v>
      </c>
      <c r="C27" s="45" t="s">
        <v>41</v>
      </c>
      <c r="D27" s="47" t="s">
        <v>101</v>
      </c>
      <c r="E27" s="45">
        <v>97</v>
      </c>
      <c r="F27" s="94" t="s">
        <v>178</v>
      </c>
      <c r="G27" s="52" t="s">
        <v>102</v>
      </c>
      <c r="I27" s="4"/>
      <c r="J27" s="39" t="s">
        <v>316</v>
      </c>
      <c r="K27" s="18">
        <v>4</v>
      </c>
      <c r="L27" s="15" t="s">
        <v>106</v>
      </c>
      <c r="O27" s="28">
        <v>27.622489999999999</v>
      </c>
      <c r="P27" s="1"/>
      <c r="Q27" s="1"/>
      <c r="R27" s="1"/>
      <c r="S27" s="1"/>
      <c r="T27" s="1"/>
      <c r="U27" s="28" t="s">
        <v>107</v>
      </c>
      <c r="W27" s="1"/>
      <c r="X27" s="1"/>
      <c r="Y27" s="1"/>
      <c r="Z27" s="1"/>
      <c r="AA27" s="1"/>
      <c r="AB27" s="1"/>
      <c r="AC27" s="9" t="s">
        <v>108</v>
      </c>
      <c r="AD27" s="4"/>
      <c r="AE27" s="1"/>
      <c r="AF27" s="1"/>
      <c r="AG27" s="1"/>
      <c r="AH27" s="1"/>
      <c r="AI27" s="1"/>
      <c r="AJ27" s="88"/>
      <c r="AK27" s="88"/>
      <c r="AL27" s="88"/>
      <c r="AM27" s="88">
        <v>1</v>
      </c>
      <c r="AN27" s="82"/>
      <c r="AO27" s="82"/>
      <c r="AP27" s="82"/>
      <c r="AQ27" s="82"/>
      <c r="AR27" s="82"/>
      <c r="AS27" s="1">
        <v>24.860240000000001</v>
      </c>
      <c r="AT27" s="1"/>
      <c r="AU27" s="1"/>
      <c r="AV27" s="56"/>
    </row>
    <row r="28" spans="1:48" ht="39.950000000000003" customHeight="1">
      <c r="A28" s="44">
        <v>23</v>
      </c>
      <c r="B28" s="44">
        <v>23</v>
      </c>
      <c r="C28" s="45" t="s">
        <v>41</v>
      </c>
      <c r="D28" s="47" t="s">
        <v>101</v>
      </c>
      <c r="E28" s="45">
        <v>97</v>
      </c>
      <c r="F28" s="94" t="s">
        <v>178</v>
      </c>
      <c r="G28" s="52" t="s">
        <v>102</v>
      </c>
      <c r="I28" s="4"/>
      <c r="J28" s="39" t="s">
        <v>269</v>
      </c>
      <c r="K28" s="18">
        <v>4</v>
      </c>
      <c r="L28" s="15" t="s">
        <v>227</v>
      </c>
      <c r="O28" s="28"/>
      <c r="P28" s="1"/>
      <c r="Q28" s="1"/>
      <c r="R28" s="1"/>
      <c r="S28" s="1"/>
      <c r="T28" s="1"/>
      <c r="U28" s="28"/>
      <c r="W28" s="1"/>
      <c r="X28" s="1"/>
      <c r="Y28" s="1"/>
      <c r="Z28" s="1"/>
      <c r="AA28" s="1"/>
      <c r="AB28" s="1"/>
      <c r="AC28" s="1"/>
      <c r="AD28" s="4"/>
      <c r="AE28" s="1"/>
      <c r="AF28" s="1"/>
      <c r="AG28" s="1"/>
      <c r="AH28" s="1">
        <v>1</v>
      </c>
      <c r="AI28" s="1"/>
      <c r="AJ28" s="82"/>
      <c r="AK28" s="82"/>
      <c r="AL28" s="82"/>
      <c r="AM28" s="82"/>
      <c r="AN28" s="82"/>
      <c r="AO28" s="82"/>
      <c r="AP28" s="82"/>
      <c r="AQ28" s="82"/>
      <c r="AR28" s="82"/>
      <c r="AS28" s="1"/>
      <c r="AT28" s="1"/>
      <c r="AU28" s="1"/>
      <c r="AV28" s="56" t="s">
        <v>228</v>
      </c>
    </row>
    <row r="29" spans="1:48" ht="39.950000000000003" customHeight="1">
      <c r="A29" s="44">
        <v>24</v>
      </c>
      <c r="B29" s="44">
        <v>24</v>
      </c>
      <c r="C29" s="45" t="s">
        <v>41</v>
      </c>
      <c r="D29" s="47" t="s">
        <v>101</v>
      </c>
      <c r="E29" s="45">
        <v>97</v>
      </c>
      <c r="F29" s="94" t="s">
        <v>178</v>
      </c>
      <c r="G29" s="52" t="s">
        <v>102</v>
      </c>
      <c r="I29" s="4"/>
      <c r="J29" s="52" t="s">
        <v>270</v>
      </c>
      <c r="K29" s="18">
        <v>4</v>
      </c>
      <c r="L29" s="15" t="s">
        <v>109</v>
      </c>
      <c r="O29" s="28">
        <v>27.622489999999999</v>
      </c>
      <c r="P29" s="1"/>
      <c r="Q29" s="1"/>
      <c r="R29" s="1"/>
      <c r="S29" s="1"/>
      <c r="T29" s="1"/>
      <c r="U29" s="28" t="s">
        <v>110</v>
      </c>
      <c r="W29" s="1"/>
      <c r="X29" s="1"/>
      <c r="Y29" s="1"/>
      <c r="Z29" s="1"/>
      <c r="AA29" s="1"/>
      <c r="AB29" s="1"/>
      <c r="AC29" s="1"/>
      <c r="AD29" s="4"/>
      <c r="AE29" s="1"/>
      <c r="AF29" s="1"/>
      <c r="AG29" s="1"/>
      <c r="AH29" s="1"/>
      <c r="AI29" s="1">
        <v>1</v>
      </c>
      <c r="AJ29" s="82"/>
      <c r="AK29" s="82"/>
      <c r="AL29" s="82"/>
      <c r="AM29" s="82"/>
      <c r="AN29" s="82"/>
      <c r="AO29" s="82"/>
      <c r="AP29" s="82"/>
      <c r="AQ29" s="82"/>
      <c r="AR29" s="82"/>
      <c r="AS29" s="1"/>
      <c r="AT29" s="1"/>
      <c r="AU29" s="1"/>
      <c r="AV29" s="56"/>
    </row>
    <row r="30" spans="1:48" ht="39.950000000000003" customHeight="1">
      <c r="A30" s="44">
        <v>25</v>
      </c>
      <c r="B30" s="44">
        <v>25</v>
      </c>
      <c r="C30" s="45" t="s">
        <v>41</v>
      </c>
      <c r="D30" s="47" t="s">
        <v>96</v>
      </c>
      <c r="E30" s="45">
        <v>97</v>
      </c>
      <c r="F30" s="95" t="s">
        <v>61</v>
      </c>
      <c r="G30" s="169" t="s">
        <v>111</v>
      </c>
      <c r="I30" s="4"/>
      <c r="J30" s="169" t="s">
        <v>271</v>
      </c>
      <c r="K30" s="18">
        <v>6</v>
      </c>
      <c r="L30" s="15" t="s">
        <v>227</v>
      </c>
      <c r="O30" s="28"/>
      <c r="P30" s="1"/>
      <c r="Q30" s="1"/>
      <c r="R30" s="1"/>
      <c r="S30" s="1"/>
      <c r="T30" s="1"/>
      <c r="U30" s="28"/>
      <c r="W30" s="1"/>
      <c r="X30" s="1"/>
      <c r="Y30" s="1"/>
      <c r="Z30" s="1"/>
      <c r="AA30" s="1"/>
      <c r="AB30" s="1"/>
      <c r="AC30" s="1"/>
      <c r="AD30" s="4"/>
      <c r="AE30" s="1"/>
      <c r="AF30" s="1"/>
      <c r="AG30" s="1"/>
      <c r="AH30" s="1">
        <v>1</v>
      </c>
      <c r="AI30" s="1"/>
      <c r="AJ30" s="82"/>
      <c r="AK30" s="82"/>
      <c r="AL30" s="82"/>
      <c r="AM30" s="82"/>
      <c r="AN30" s="82"/>
      <c r="AO30" s="82"/>
      <c r="AP30" s="82"/>
      <c r="AQ30" s="82"/>
      <c r="AR30" s="82"/>
      <c r="AS30" s="1"/>
      <c r="AT30" s="1"/>
      <c r="AU30" s="1"/>
      <c r="AV30" s="80" t="s">
        <v>228</v>
      </c>
    </row>
    <row r="31" spans="1:48" ht="39.950000000000003" customHeight="1">
      <c r="A31" s="44">
        <v>26</v>
      </c>
      <c r="B31" s="44">
        <v>26</v>
      </c>
      <c r="C31" s="45" t="s">
        <v>41</v>
      </c>
      <c r="D31" s="47" t="s">
        <v>96</v>
      </c>
      <c r="E31" s="45">
        <v>97</v>
      </c>
      <c r="F31" s="95" t="s">
        <v>179</v>
      </c>
      <c r="G31" s="169" t="s">
        <v>112</v>
      </c>
      <c r="I31" s="4"/>
      <c r="J31" s="241" t="s">
        <v>320</v>
      </c>
      <c r="K31" s="18">
        <v>10</v>
      </c>
      <c r="L31" s="15" t="s">
        <v>113</v>
      </c>
      <c r="O31" s="28">
        <v>63.213189999999997</v>
      </c>
      <c r="P31" s="1"/>
      <c r="Q31" s="1"/>
      <c r="R31" s="1"/>
      <c r="S31" s="1"/>
      <c r="T31" s="1"/>
      <c r="U31" s="28" t="s">
        <v>114</v>
      </c>
      <c r="W31" s="1"/>
      <c r="X31" s="1"/>
      <c r="Y31" s="1"/>
      <c r="Z31" s="1"/>
      <c r="AA31" s="1"/>
      <c r="AB31" s="1"/>
      <c r="AC31" s="9" t="s">
        <v>115</v>
      </c>
      <c r="AD31" s="4"/>
      <c r="AE31" s="1"/>
      <c r="AF31" s="1"/>
      <c r="AG31" s="1"/>
      <c r="AH31" s="1"/>
      <c r="AI31" s="1"/>
      <c r="AJ31" s="86"/>
      <c r="AK31" s="86"/>
      <c r="AL31" s="86"/>
      <c r="AM31" s="86"/>
      <c r="AN31" s="86"/>
      <c r="AO31" s="86">
        <v>1</v>
      </c>
      <c r="AP31" s="82"/>
      <c r="AQ31" s="82"/>
      <c r="AR31" s="82"/>
      <c r="AS31" s="1">
        <v>63.213189999999997</v>
      </c>
      <c r="AT31" s="1"/>
      <c r="AU31" s="1"/>
      <c r="AV31" s="56"/>
    </row>
    <row r="32" spans="1:48" ht="39.950000000000003" customHeight="1">
      <c r="A32" s="44">
        <v>27</v>
      </c>
      <c r="B32" s="44">
        <v>27</v>
      </c>
      <c r="C32" s="45" t="s">
        <v>41</v>
      </c>
      <c r="D32" s="47" t="s">
        <v>96</v>
      </c>
      <c r="E32" s="45">
        <v>97</v>
      </c>
      <c r="F32" s="95" t="s">
        <v>179</v>
      </c>
      <c r="G32" s="169" t="s">
        <v>112</v>
      </c>
      <c r="I32" s="4"/>
      <c r="J32" s="169" t="s">
        <v>272</v>
      </c>
      <c r="K32" s="18">
        <v>8</v>
      </c>
      <c r="L32" s="15" t="s">
        <v>116</v>
      </c>
      <c r="O32" s="28">
        <v>61.242170000000002</v>
      </c>
      <c r="P32" s="1"/>
      <c r="Q32" s="1"/>
      <c r="R32" s="1"/>
      <c r="S32" s="1"/>
      <c r="T32" s="1"/>
      <c r="U32" s="28" t="s">
        <v>117</v>
      </c>
      <c r="W32" s="1"/>
      <c r="X32" s="1"/>
      <c r="Y32" s="1"/>
      <c r="Z32" s="1"/>
      <c r="AA32" s="1"/>
      <c r="AB32" s="1"/>
      <c r="AC32" s="9" t="s">
        <v>118</v>
      </c>
      <c r="AD32" s="4"/>
      <c r="AE32" s="1"/>
      <c r="AF32" s="1"/>
      <c r="AG32" s="1"/>
      <c r="AH32" s="1"/>
      <c r="AI32" s="1">
        <v>1</v>
      </c>
      <c r="AJ32" s="82"/>
      <c r="AK32" s="82"/>
      <c r="AL32" s="82"/>
      <c r="AM32" s="82"/>
      <c r="AN32" s="82"/>
      <c r="AO32" s="82"/>
      <c r="AP32" s="82"/>
      <c r="AQ32" s="82"/>
      <c r="AR32" s="82"/>
      <c r="AS32" s="1"/>
      <c r="AT32" s="1"/>
      <c r="AU32" s="1"/>
      <c r="AV32" s="56"/>
    </row>
    <row r="33" spans="1:48" ht="39.950000000000003" customHeight="1">
      <c r="A33" s="44">
        <v>28</v>
      </c>
      <c r="B33" s="44">
        <v>28</v>
      </c>
      <c r="C33" s="45" t="s">
        <v>41</v>
      </c>
      <c r="D33" s="47" t="s">
        <v>96</v>
      </c>
      <c r="E33" s="45">
        <v>97</v>
      </c>
      <c r="F33" s="95" t="s">
        <v>179</v>
      </c>
      <c r="G33" s="169" t="s">
        <v>112</v>
      </c>
      <c r="H33" s="35"/>
      <c r="I33" s="4"/>
      <c r="J33" s="169" t="s">
        <v>273</v>
      </c>
      <c r="K33" s="18">
        <v>5</v>
      </c>
      <c r="L33" s="15" t="s">
        <v>227</v>
      </c>
      <c r="O33" s="28"/>
      <c r="P33" s="1"/>
      <c r="Q33" s="1"/>
      <c r="R33" s="1"/>
      <c r="S33" s="1"/>
      <c r="T33" s="1"/>
      <c r="U33" s="28"/>
      <c r="W33" s="1"/>
      <c r="X33" s="1"/>
      <c r="Y33" s="1"/>
      <c r="Z33" s="1"/>
      <c r="AA33" s="1"/>
      <c r="AB33" s="1"/>
      <c r="AC33" s="1"/>
      <c r="AD33" s="4"/>
      <c r="AE33" s="1"/>
      <c r="AF33" s="1"/>
      <c r="AG33" s="1"/>
      <c r="AH33" s="1">
        <v>1</v>
      </c>
      <c r="AI33" s="1"/>
      <c r="AJ33" s="82"/>
      <c r="AK33" s="82"/>
      <c r="AL33" s="82"/>
      <c r="AM33" s="82"/>
      <c r="AN33" s="82"/>
      <c r="AO33" s="82"/>
      <c r="AP33" s="82"/>
      <c r="AQ33" s="82"/>
      <c r="AR33" s="82"/>
      <c r="AS33" s="1"/>
      <c r="AT33" s="1"/>
      <c r="AU33" s="1"/>
      <c r="AV33" s="80" t="s">
        <v>228</v>
      </c>
    </row>
    <row r="34" spans="1:48" ht="39.950000000000003" customHeight="1">
      <c r="A34" s="44">
        <v>29</v>
      </c>
      <c r="B34" s="44">
        <v>29</v>
      </c>
      <c r="C34" s="45" t="s">
        <v>41</v>
      </c>
      <c r="D34" s="47" t="s">
        <v>96</v>
      </c>
      <c r="E34" s="45">
        <v>97</v>
      </c>
      <c r="F34" s="95" t="s">
        <v>179</v>
      </c>
      <c r="G34" s="169" t="s">
        <v>112</v>
      </c>
      <c r="I34" s="4"/>
      <c r="J34" s="169" t="s">
        <v>274</v>
      </c>
      <c r="K34" s="18">
        <v>4</v>
      </c>
      <c r="L34" s="15" t="s">
        <v>227</v>
      </c>
      <c r="O34" s="28"/>
      <c r="P34" s="1"/>
      <c r="Q34" s="1"/>
      <c r="R34" s="1"/>
      <c r="S34" s="1"/>
      <c r="T34" s="1"/>
      <c r="U34" s="28"/>
      <c r="W34" s="1"/>
      <c r="X34" s="1"/>
      <c r="Y34" s="1"/>
      <c r="Z34" s="1"/>
      <c r="AA34" s="1"/>
      <c r="AB34" s="1"/>
      <c r="AC34" s="1"/>
      <c r="AD34" s="4"/>
      <c r="AE34" s="1"/>
      <c r="AF34" s="1"/>
      <c r="AG34" s="1"/>
      <c r="AH34" s="1">
        <v>1</v>
      </c>
      <c r="AI34" s="1"/>
      <c r="AJ34" s="82"/>
      <c r="AK34" s="82"/>
      <c r="AL34" s="82"/>
      <c r="AM34" s="82"/>
      <c r="AN34" s="82"/>
      <c r="AO34" s="82"/>
      <c r="AP34" s="82"/>
      <c r="AQ34" s="82"/>
      <c r="AR34" s="82"/>
      <c r="AS34" s="1"/>
      <c r="AT34" s="1"/>
      <c r="AU34" s="1"/>
      <c r="AV34" s="80" t="s">
        <v>228</v>
      </c>
    </row>
    <row r="35" spans="1:48" ht="39.950000000000003" customHeight="1">
      <c r="A35" s="44">
        <v>30</v>
      </c>
      <c r="B35" s="44">
        <v>30</v>
      </c>
      <c r="C35" s="45" t="s">
        <v>41</v>
      </c>
      <c r="D35" s="47" t="s">
        <v>96</v>
      </c>
      <c r="E35" s="45">
        <v>97</v>
      </c>
      <c r="F35" s="95" t="s">
        <v>179</v>
      </c>
      <c r="G35" s="169" t="s">
        <v>112</v>
      </c>
      <c r="I35" s="4"/>
      <c r="J35" s="169" t="s">
        <v>275</v>
      </c>
      <c r="K35" s="18">
        <v>5</v>
      </c>
      <c r="L35" s="15" t="s">
        <v>227</v>
      </c>
      <c r="O35" s="28"/>
      <c r="P35" s="1"/>
      <c r="Q35" s="1"/>
      <c r="R35" s="1"/>
      <c r="S35" s="1"/>
      <c r="T35" s="1"/>
      <c r="U35" s="28"/>
      <c r="W35" s="1"/>
      <c r="X35" s="1"/>
      <c r="Y35" s="1"/>
      <c r="Z35" s="1"/>
      <c r="AA35" s="1"/>
      <c r="AB35" s="1"/>
      <c r="AC35" s="1"/>
      <c r="AD35" s="4"/>
      <c r="AE35" s="1"/>
      <c r="AF35" s="1"/>
      <c r="AG35" s="1"/>
      <c r="AH35" s="1">
        <v>1</v>
      </c>
      <c r="AI35" s="1"/>
      <c r="AJ35" s="82"/>
      <c r="AK35" s="82"/>
      <c r="AL35" s="82"/>
      <c r="AM35" s="82"/>
      <c r="AN35" s="82"/>
      <c r="AO35" s="82"/>
      <c r="AP35" s="82"/>
      <c r="AQ35" s="82"/>
      <c r="AR35" s="82"/>
      <c r="AS35" s="1"/>
      <c r="AT35" s="1"/>
      <c r="AU35" s="1"/>
      <c r="AV35" s="80" t="s">
        <v>228</v>
      </c>
    </row>
    <row r="36" spans="1:48" ht="39.950000000000003" customHeight="1">
      <c r="A36" s="44">
        <v>31</v>
      </c>
      <c r="B36" s="44">
        <v>31</v>
      </c>
      <c r="C36" s="45" t="s">
        <v>41</v>
      </c>
      <c r="D36" s="47" t="s">
        <v>96</v>
      </c>
      <c r="E36" s="45">
        <v>97</v>
      </c>
      <c r="F36" s="95" t="s">
        <v>179</v>
      </c>
      <c r="G36" s="169" t="s">
        <v>119</v>
      </c>
      <c r="I36" s="4"/>
      <c r="J36" s="241" t="s">
        <v>324</v>
      </c>
      <c r="K36" s="18">
        <v>15</v>
      </c>
      <c r="L36" s="15" t="s">
        <v>120</v>
      </c>
      <c r="O36" s="28">
        <v>95.917370000000005</v>
      </c>
      <c r="P36" s="1"/>
      <c r="Q36" s="1"/>
      <c r="R36" s="1"/>
      <c r="S36" s="1"/>
      <c r="T36" s="1"/>
      <c r="U36" s="28" t="s">
        <v>121</v>
      </c>
      <c r="W36" s="1"/>
      <c r="X36" s="1"/>
      <c r="Y36" s="1"/>
      <c r="Z36" s="1"/>
      <c r="AA36" s="1"/>
      <c r="AB36" s="1"/>
      <c r="AC36" s="1"/>
      <c r="AD36" s="4"/>
      <c r="AE36" s="1"/>
      <c r="AF36" s="1"/>
      <c r="AG36" s="1"/>
      <c r="AH36" s="1"/>
      <c r="AI36" s="1"/>
      <c r="AJ36" s="87"/>
      <c r="AK36" s="87"/>
      <c r="AL36" s="87"/>
      <c r="AM36" s="87">
        <v>1</v>
      </c>
      <c r="AN36" s="82"/>
      <c r="AO36" s="82"/>
      <c r="AP36" s="82"/>
      <c r="AQ36" s="82"/>
      <c r="AR36" s="82"/>
      <c r="AS36" s="1"/>
      <c r="AT36" s="1"/>
      <c r="AU36" s="1"/>
      <c r="AV36" s="29"/>
    </row>
    <row r="37" spans="1:48" ht="39.950000000000003" customHeight="1">
      <c r="A37" s="44">
        <v>32</v>
      </c>
      <c r="B37" s="44">
        <v>32</v>
      </c>
      <c r="C37" s="45" t="s">
        <v>41</v>
      </c>
      <c r="D37" s="47" t="s">
        <v>96</v>
      </c>
      <c r="E37" s="45">
        <v>97</v>
      </c>
      <c r="F37" s="95" t="s">
        <v>179</v>
      </c>
      <c r="G37" s="169" t="s">
        <v>119</v>
      </c>
      <c r="I37" s="4"/>
      <c r="J37" s="241" t="s">
        <v>323</v>
      </c>
      <c r="K37" s="125">
        <v>10</v>
      </c>
      <c r="L37" s="15" t="s">
        <v>113</v>
      </c>
      <c r="O37" s="28">
        <v>63.280349999999999</v>
      </c>
      <c r="P37" s="1"/>
      <c r="Q37" s="1"/>
      <c r="R37" s="1"/>
      <c r="S37" s="1"/>
      <c r="T37" s="1"/>
      <c r="U37" s="28" t="s">
        <v>122</v>
      </c>
      <c r="W37" s="1"/>
      <c r="X37" s="1"/>
      <c r="Y37" s="1"/>
      <c r="Z37" s="1"/>
      <c r="AA37" s="1"/>
      <c r="AB37" s="1"/>
      <c r="AC37" s="9" t="s">
        <v>123</v>
      </c>
      <c r="AD37" s="4"/>
      <c r="AE37" s="1"/>
      <c r="AF37" s="1"/>
      <c r="AG37" s="1"/>
      <c r="AH37" s="1"/>
      <c r="AI37" s="1"/>
      <c r="AJ37" s="87"/>
      <c r="AK37" s="87"/>
      <c r="AL37" s="87"/>
      <c r="AM37" s="87">
        <v>1</v>
      </c>
      <c r="AN37" s="82"/>
      <c r="AO37" s="82"/>
      <c r="AP37" s="82"/>
      <c r="AQ37" s="82"/>
      <c r="AR37" s="82"/>
      <c r="AS37" s="1">
        <v>63.280349999999999</v>
      </c>
      <c r="AT37" s="1"/>
      <c r="AU37" s="1"/>
      <c r="AV37" s="29"/>
    </row>
    <row r="38" spans="1:48" ht="39.950000000000003" customHeight="1">
      <c r="A38" s="44">
        <v>33</v>
      </c>
      <c r="B38" s="44">
        <v>33</v>
      </c>
      <c r="C38" s="45" t="s">
        <v>41</v>
      </c>
      <c r="D38" s="47" t="s">
        <v>96</v>
      </c>
      <c r="E38" s="45">
        <v>97</v>
      </c>
      <c r="F38" s="95" t="s">
        <v>179</v>
      </c>
      <c r="G38" s="169" t="s">
        <v>119</v>
      </c>
      <c r="I38" s="4"/>
      <c r="J38" s="169" t="s">
        <v>124</v>
      </c>
      <c r="K38" s="125">
        <v>5</v>
      </c>
      <c r="L38" s="15" t="s">
        <v>227</v>
      </c>
      <c r="O38" s="28"/>
      <c r="P38" s="1"/>
      <c r="Q38" s="1"/>
      <c r="R38" s="1"/>
      <c r="S38" s="1"/>
      <c r="T38" s="1"/>
      <c r="U38" s="28"/>
      <c r="W38" s="1"/>
      <c r="X38" s="1"/>
      <c r="Y38" s="1"/>
      <c r="Z38" s="1"/>
      <c r="AA38" s="1"/>
      <c r="AB38" s="1"/>
      <c r="AC38" s="1"/>
      <c r="AD38" s="4"/>
      <c r="AE38" s="1"/>
      <c r="AF38" s="1"/>
      <c r="AG38" s="1"/>
      <c r="AH38" s="1">
        <v>1</v>
      </c>
      <c r="AI38" s="1"/>
      <c r="AJ38" s="82"/>
      <c r="AK38" s="82"/>
      <c r="AL38" s="82"/>
      <c r="AM38" s="82"/>
      <c r="AN38" s="82"/>
      <c r="AO38" s="82"/>
      <c r="AP38" s="82"/>
      <c r="AQ38" s="82"/>
      <c r="AR38" s="82"/>
      <c r="AS38" s="1"/>
      <c r="AT38" s="1"/>
      <c r="AU38" s="1"/>
      <c r="AV38" s="80" t="s">
        <v>228</v>
      </c>
    </row>
    <row r="39" spans="1:48" ht="39.950000000000003" customHeight="1">
      <c r="A39" s="44">
        <v>34</v>
      </c>
      <c r="B39" s="44">
        <v>34</v>
      </c>
      <c r="C39" s="45" t="s">
        <v>41</v>
      </c>
      <c r="D39" s="47" t="s">
        <v>96</v>
      </c>
      <c r="E39" s="45">
        <v>97</v>
      </c>
      <c r="F39" s="95" t="s">
        <v>179</v>
      </c>
      <c r="G39" s="169" t="s">
        <v>125</v>
      </c>
      <c r="I39" s="4"/>
      <c r="J39" s="241" t="s">
        <v>322</v>
      </c>
      <c r="K39" s="125">
        <v>15</v>
      </c>
      <c r="L39" s="12" t="s">
        <v>126</v>
      </c>
      <c r="O39" s="28">
        <v>97.00085</v>
      </c>
      <c r="P39" s="1"/>
      <c r="Q39" s="1"/>
      <c r="R39" s="1"/>
      <c r="S39" s="1"/>
      <c r="T39" s="1"/>
      <c r="U39" s="28" t="s">
        <v>127</v>
      </c>
      <c r="W39" s="1"/>
      <c r="X39" s="1"/>
      <c r="Y39" s="1"/>
      <c r="Z39" s="1"/>
      <c r="AA39" s="1"/>
      <c r="AB39" s="1"/>
      <c r="AC39" s="1"/>
      <c r="AD39" s="4"/>
      <c r="AE39" s="1"/>
      <c r="AF39" s="1"/>
      <c r="AG39" s="1"/>
      <c r="AH39" s="1"/>
      <c r="AI39" s="1"/>
      <c r="AJ39" s="86"/>
      <c r="AK39" s="86"/>
      <c r="AL39" s="86"/>
      <c r="AM39" s="86">
        <v>1</v>
      </c>
      <c r="AN39" s="82"/>
      <c r="AO39" s="82"/>
      <c r="AP39" s="82"/>
      <c r="AQ39" s="82"/>
      <c r="AR39" s="82"/>
      <c r="AS39" s="1"/>
      <c r="AT39" s="1"/>
      <c r="AU39" s="1"/>
      <c r="AV39" s="76"/>
    </row>
    <row r="40" spans="1:48" ht="39.950000000000003" customHeight="1">
      <c r="A40" s="44">
        <v>35</v>
      </c>
      <c r="B40" s="44">
        <v>35</v>
      </c>
      <c r="C40" s="45" t="s">
        <v>41</v>
      </c>
      <c r="D40" s="47" t="s">
        <v>96</v>
      </c>
      <c r="E40" s="45">
        <v>97</v>
      </c>
      <c r="F40" s="95" t="s">
        <v>179</v>
      </c>
      <c r="G40" s="169" t="s">
        <v>125</v>
      </c>
      <c r="I40" s="4"/>
      <c r="J40" s="241" t="s">
        <v>321</v>
      </c>
      <c r="K40" s="125">
        <v>10</v>
      </c>
      <c r="L40" s="15" t="s">
        <v>128</v>
      </c>
      <c r="O40" s="28">
        <v>63.963749999999997</v>
      </c>
      <c r="P40" s="1"/>
      <c r="Q40" s="1"/>
      <c r="R40" s="1"/>
      <c r="S40" s="1"/>
      <c r="T40" s="1"/>
      <c r="U40" s="28" t="s">
        <v>129</v>
      </c>
      <c r="W40" s="1"/>
      <c r="X40" s="1"/>
      <c r="Y40" s="1"/>
      <c r="Z40" s="1"/>
      <c r="AA40" s="1"/>
      <c r="AB40" s="1"/>
      <c r="AC40" s="1"/>
      <c r="AD40" s="4"/>
      <c r="AE40" s="1"/>
      <c r="AF40" s="1"/>
      <c r="AG40" s="1"/>
      <c r="AH40" s="1"/>
      <c r="AI40" s="1"/>
      <c r="AJ40" s="86"/>
      <c r="AK40" s="86"/>
      <c r="AL40" s="86"/>
      <c r="AM40" s="86"/>
      <c r="AN40" s="86"/>
      <c r="AO40" s="86">
        <v>1</v>
      </c>
      <c r="AP40" s="82"/>
      <c r="AQ40" s="82"/>
      <c r="AR40" s="82"/>
      <c r="AS40" s="1"/>
      <c r="AT40" s="1"/>
      <c r="AU40" s="1"/>
      <c r="AV40" s="29"/>
    </row>
    <row r="41" spans="1:48" ht="39.950000000000003" customHeight="1">
      <c r="A41" s="44">
        <v>36</v>
      </c>
      <c r="B41" s="44">
        <v>36</v>
      </c>
      <c r="C41" s="45" t="s">
        <v>41</v>
      </c>
      <c r="D41" s="47" t="s">
        <v>96</v>
      </c>
      <c r="E41" s="45">
        <v>97</v>
      </c>
      <c r="F41" s="95" t="s">
        <v>179</v>
      </c>
      <c r="G41" s="169" t="s">
        <v>130</v>
      </c>
      <c r="I41" s="4"/>
      <c r="J41" s="169" t="s">
        <v>277</v>
      </c>
      <c r="K41" s="125">
        <v>4</v>
      </c>
      <c r="L41" s="15" t="s">
        <v>227</v>
      </c>
      <c r="O41" s="28"/>
      <c r="P41" s="23"/>
      <c r="Q41" s="23"/>
      <c r="R41" s="23"/>
      <c r="S41" s="23"/>
      <c r="T41" s="23"/>
      <c r="U41" s="36"/>
      <c r="W41" s="23"/>
      <c r="X41" s="23"/>
      <c r="Y41" s="23"/>
      <c r="Z41" s="23"/>
      <c r="AA41" s="23"/>
      <c r="AB41" s="23"/>
      <c r="AC41" s="23"/>
      <c r="AD41" s="117"/>
      <c r="AE41" s="23"/>
      <c r="AF41" s="23"/>
      <c r="AG41" s="23"/>
      <c r="AH41" s="23">
        <v>1</v>
      </c>
      <c r="AI41" s="23"/>
      <c r="AJ41" s="84"/>
      <c r="AK41" s="84"/>
      <c r="AL41" s="84"/>
      <c r="AM41" s="84"/>
      <c r="AN41" s="84"/>
      <c r="AO41" s="84"/>
      <c r="AP41" s="84"/>
      <c r="AQ41" s="84"/>
      <c r="AR41" s="84"/>
      <c r="AS41" s="23"/>
      <c r="AT41" s="23"/>
      <c r="AU41" s="23"/>
      <c r="AV41" s="80" t="s">
        <v>228</v>
      </c>
    </row>
    <row r="42" spans="1:48" ht="39.950000000000003" customHeight="1">
      <c r="A42" s="44">
        <v>37</v>
      </c>
      <c r="B42" s="44">
        <v>37</v>
      </c>
      <c r="C42" s="45" t="s">
        <v>41</v>
      </c>
      <c r="D42" s="47" t="s">
        <v>96</v>
      </c>
      <c r="E42" s="45">
        <v>97</v>
      </c>
      <c r="F42" s="95" t="s">
        <v>179</v>
      </c>
      <c r="G42" s="169" t="s">
        <v>130</v>
      </c>
      <c r="I42" s="4"/>
      <c r="J42" s="169" t="s">
        <v>278</v>
      </c>
      <c r="K42" s="57">
        <v>5</v>
      </c>
      <c r="L42" s="15" t="s">
        <v>227</v>
      </c>
      <c r="M42" s="1"/>
      <c r="N42" s="1"/>
      <c r="O42" s="28"/>
      <c r="P42" s="1"/>
      <c r="Q42" s="1"/>
      <c r="R42" s="1"/>
      <c r="S42" s="1"/>
      <c r="T42" s="1"/>
      <c r="U42" s="28"/>
      <c r="V42" s="1"/>
      <c r="W42" s="1"/>
      <c r="X42" s="1"/>
      <c r="Y42" s="1"/>
      <c r="Z42" s="1"/>
      <c r="AA42" s="1"/>
      <c r="AB42" s="1"/>
      <c r="AC42" s="1"/>
      <c r="AD42" s="4"/>
      <c r="AE42" s="1"/>
      <c r="AF42" s="1"/>
      <c r="AG42" s="1"/>
      <c r="AH42" s="1">
        <v>1</v>
      </c>
      <c r="AI42" s="1"/>
      <c r="AJ42" s="82"/>
      <c r="AK42" s="82"/>
      <c r="AL42" s="82"/>
      <c r="AM42" s="82"/>
      <c r="AN42" s="82"/>
      <c r="AO42" s="82"/>
      <c r="AP42" s="82"/>
      <c r="AQ42" s="82"/>
      <c r="AR42" s="82"/>
      <c r="AS42" s="1"/>
      <c r="AT42" s="1"/>
      <c r="AU42" s="1"/>
      <c r="AV42" s="80" t="s">
        <v>228</v>
      </c>
    </row>
    <row r="43" spans="1:48" ht="39.950000000000003" customHeight="1">
      <c r="A43" s="44">
        <v>38</v>
      </c>
      <c r="B43" s="44">
        <v>38</v>
      </c>
      <c r="C43" s="45" t="s">
        <v>41</v>
      </c>
      <c r="D43" s="47" t="s">
        <v>96</v>
      </c>
      <c r="E43" s="45">
        <v>97</v>
      </c>
      <c r="F43" s="95" t="s">
        <v>179</v>
      </c>
      <c r="G43" s="242" t="s">
        <v>130</v>
      </c>
      <c r="I43" s="117"/>
      <c r="J43" s="242" t="s">
        <v>279</v>
      </c>
      <c r="K43" s="57">
        <v>5</v>
      </c>
      <c r="L43" s="15" t="s">
        <v>227</v>
      </c>
      <c r="M43" s="23"/>
      <c r="N43" s="23"/>
      <c r="O43" s="28"/>
      <c r="P43" s="23"/>
      <c r="Q43" s="23"/>
      <c r="R43" s="23"/>
      <c r="S43" s="23"/>
      <c r="T43" s="23"/>
      <c r="U43" s="36"/>
      <c r="V43" s="23"/>
      <c r="W43" s="23"/>
      <c r="X43" s="23"/>
      <c r="Y43" s="23"/>
      <c r="Z43" s="23"/>
      <c r="AA43" s="23"/>
      <c r="AB43" s="23"/>
      <c r="AC43" s="23"/>
      <c r="AD43" s="117"/>
      <c r="AE43" s="23"/>
      <c r="AF43" s="23"/>
      <c r="AG43" s="23"/>
      <c r="AH43" s="23">
        <v>1</v>
      </c>
      <c r="AI43" s="23"/>
      <c r="AJ43" s="84"/>
      <c r="AK43" s="84"/>
      <c r="AL43" s="84"/>
      <c r="AM43" s="84"/>
      <c r="AN43" s="84"/>
      <c r="AO43" s="84"/>
      <c r="AP43" s="84"/>
      <c r="AQ43" s="84"/>
      <c r="AR43" s="84"/>
      <c r="AS43" s="23"/>
      <c r="AT43" s="23"/>
      <c r="AU43" s="23"/>
      <c r="AV43" s="80" t="s">
        <v>228</v>
      </c>
    </row>
    <row r="44" spans="1:48" ht="39.950000000000003" customHeight="1">
      <c r="A44" s="44">
        <v>39</v>
      </c>
      <c r="B44" s="44">
        <v>39</v>
      </c>
      <c r="C44" s="121" t="s">
        <v>131</v>
      </c>
      <c r="D44" s="49" t="s">
        <v>101</v>
      </c>
      <c r="E44" s="121">
        <v>107</v>
      </c>
      <c r="F44" s="95" t="s">
        <v>180</v>
      </c>
      <c r="G44" s="124" t="s">
        <v>132</v>
      </c>
      <c r="H44" s="1"/>
      <c r="I44" s="24"/>
      <c r="J44" s="50" t="s">
        <v>187</v>
      </c>
      <c r="K44" s="125">
        <v>6</v>
      </c>
      <c r="L44" s="40" t="s">
        <v>133</v>
      </c>
      <c r="M44" s="7"/>
      <c r="N44" s="1"/>
      <c r="O44" s="40">
        <v>38.0871</v>
      </c>
      <c r="P44" s="1"/>
      <c r="Q44" s="1"/>
      <c r="R44" s="1"/>
      <c r="S44" s="1"/>
      <c r="T44" s="1"/>
      <c r="U44" s="40" t="s">
        <v>134</v>
      </c>
      <c r="V44" s="1">
        <v>1</v>
      </c>
      <c r="W44" s="1"/>
      <c r="X44" s="1"/>
      <c r="Y44" s="1"/>
      <c r="Z44" s="1"/>
      <c r="AA44" s="1"/>
      <c r="AB44" s="1"/>
      <c r="AC44" s="1"/>
      <c r="AD44" s="1"/>
      <c r="AE44" s="1"/>
      <c r="AF44" s="4"/>
      <c r="AG44" s="4"/>
      <c r="AH44" s="4"/>
      <c r="AI44" s="4"/>
      <c r="AJ44" s="88"/>
      <c r="AK44" s="88"/>
      <c r="AL44" s="88"/>
      <c r="AM44" s="88"/>
      <c r="AN44" s="88">
        <v>1</v>
      </c>
      <c r="AO44" s="82"/>
      <c r="AP44" s="82"/>
      <c r="AQ44" s="82"/>
      <c r="AR44" s="82"/>
      <c r="AS44" s="1"/>
      <c r="AT44" s="1"/>
      <c r="AU44" s="1"/>
      <c r="AV44" s="70"/>
    </row>
    <row r="45" spans="1:48" ht="39.950000000000003" customHeight="1">
      <c r="A45" s="44">
        <v>40</v>
      </c>
      <c r="B45" s="224">
        <v>40</v>
      </c>
      <c r="C45" s="227" t="s">
        <v>135</v>
      </c>
      <c r="D45" s="49" t="s">
        <v>101</v>
      </c>
      <c r="E45" s="121">
        <v>107</v>
      </c>
      <c r="F45" s="96" t="s">
        <v>180</v>
      </c>
      <c r="G45" s="251" t="s">
        <v>136</v>
      </c>
      <c r="H45" s="1"/>
      <c r="I45" s="24"/>
      <c r="J45" s="50" t="s">
        <v>188</v>
      </c>
      <c r="K45" s="125">
        <v>5</v>
      </c>
      <c r="L45" s="140" t="s">
        <v>137</v>
      </c>
      <c r="M45" s="7"/>
      <c r="N45" s="141">
        <v>466.10953999999998</v>
      </c>
      <c r="O45" s="142"/>
      <c r="P45" s="1"/>
      <c r="Q45" s="1"/>
      <c r="R45" s="1"/>
      <c r="S45" s="1"/>
      <c r="T45" s="1"/>
      <c r="U45" s="117" t="s">
        <v>138</v>
      </c>
      <c r="V45" s="1">
        <v>1</v>
      </c>
      <c r="W45" s="1"/>
      <c r="X45" s="1"/>
      <c r="Y45" s="1"/>
      <c r="Z45" s="1"/>
      <c r="AA45" s="1"/>
      <c r="AB45" s="1"/>
      <c r="AC45" s="1"/>
      <c r="AD45" s="1"/>
      <c r="AE45" s="1"/>
      <c r="AF45" s="4"/>
      <c r="AG45" s="4"/>
      <c r="AH45" s="4"/>
      <c r="AI45" s="4">
        <v>1</v>
      </c>
      <c r="AJ45" s="82"/>
      <c r="AK45" s="82"/>
      <c r="AL45" s="82"/>
      <c r="AM45" s="82"/>
      <c r="AN45" s="82"/>
      <c r="AO45" s="82"/>
      <c r="AP45" s="82"/>
      <c r="AQ45" s="82"/>
      <c r="AR45" s="82"/>
      <c r="AS45" s="1"/>
      <c r="AT45" s="1"/>
      <c r="AU45" s="1"/>
      <c r="AV45" s="70"/>
    </row>
    <row r="46" spans="1:48" ht="39.950000000000003" customHeight="1">
      <c r="A46" s="44">
        <v>41</v>
      </c>
      <c r="B46" s="225"/>
      <c r="C46" s="228"/>
      <c r="D46" s="49" t="s">
        <v>101</v>
      </c>
      <c r="E46" s="121">
        <v>107</v>
      </c>
      <c r="F46" s="96" t="s">
        <v>180</v>
      </c>
      <c r="G46" s="252"/>
      <c r="H46" s="1"/>
      <c r="I46" s="24"/>
      <c r="J46" s="50" t="s">
        <v>189</v>
      </c>
      <c r="K46" s="125">
        <v>5</v>
      </c>
      <c r="L46" s="143"/>
      <c r="M46" s="7"/>
      <c r="N46" s="144"/>
      <c r="O46" s="145"/>
      <c r="P46" s="1"/>
      <c r="Q46" s="1"/>
      <c r="R46" s="1"/>
      <c r="S46" s="1"/>
      <c r="T46" s="1"/>
      <c r="U46" s="118"/>
      <c r="V46" s="1">
        <v>1</v>
      </c>
      <c r="W46" s="1"/>
      <c r="X46" s="1"/>
      <c r="Y46" s="1"/>
      <c r="Z46" s="1"/>
      <c r="AA46" s="1"/>
      <c r="AB46" s="1"/>
      <c r="AC46" s="1"/>
      <c r="AD46" s="1"/>
      <c r="AE46" s="1"/>
      <c r="AF46" s="4"/>
      <c r="AG46" s="4"/>
      <c r="AH46" s="4"/>
      <c r="AI46" s="4">
        <v>1</v>
      </c>
      <c r="AJ46" s="82"/>
      <c r="AK46" s="82"/>
      <c r="AL46" s="82"/>
      <c r="AM46" s="82"/>
      <c r="AN46" s="82"/>
      <c r="AO46" s="82"/>
      <c r="AP46" s="82"/>
      <c r="AQ46" s="82"/>
      <c r="AR46" s="82"/>
      <c r="AS46" s="1"/>
      <c r="AT46" s="1"/>
      <c r="AU46" s="1"/>
      <c r="AV46" s="70"/>
    </row>
    <row r="47" spans="1:48" ht="39.950000000000003" customHeight="1">
      <c r="A47" s="44">
        <v>42</v>
      </c>
      <c r="B47" s="225"/>
      <c r="C47" s="228"/>
      <c r="D47" s="49" t="s">
        <v>101</v>
      </c>
      <c r="E47" s="121">
        <v>107</v>
      </c>
      <c r="F47" s="96" t="s">
        <v>180</v>
      </c>
      <c r="G47" s="252"/>
      <c r="H47" s="1"/>
      <c r="I47" s="41"/>
      <c r="J47" s="50" t="s">
        <v>190</v>
      </c>
      <c r="K47" s="125">
        <v>5</v>
      </c>
      <c r="L47" s="143"/>
      <c r="M47" s="7"/>
      <c r="N47" s="144"/>
      <c r="O47" s="142"/>
      <c r="P47" s="1"/>
      <c r="Q47" s="1"/>
      <c r="R47" s="1"/>
      <c r="S47" s="1"/>
      <c r="T47" s="1"/>
      <c r="U47" s="118"/>
      <c r="V47" s="1">
        <v>1</v>
      </c>
      <c r="W47" s="1"/>
      <c r="X47" s="1"/>
      <c r="Y47" s="1"/>
      <c r="Z47" s="1"/>
      <c r="AA47" s="1"/>
      <c r="AB47" s="1"/>
      <c r="AC47" s="1"/>
      <c r="AD47" s="1"/>
      <c r="AE47" s="1"/>
      <c r="AF47" s="4"/>
      <c r="AG47" s="4"/>
      <c r="AH47" s="4"/>
      <c r="AI47" s="4">
        <v>1</v>
      </c>
      <c r="AJ47" s="82"/>
      <c r="AK47" s="82"/>
      <c r="AL47" s="82"/>
      <c r="AM47" s="82"/>
      <c r="AN47" s="82"/>
      <c r="AO47" s="82"/>
      <c r="AP47" s="82"/>
      <c r="AQ47" s="82"/>
      <c r="AR47" s="82"/>
      <c r="AS47" s="1"/>
      <c r="AT47" s="1"/>
      <c r="AU47" s="1"/>
      <c r="AV47" s="70"/>
    </row>
    <row r="48" spans="1:48" ht="39.950000000000003" customHeight="1">
      <c r="A48" s="44">
        <v>43</v>
      </c>
      <c r="B48" s="225"/>
      <c r="C48" s="228"/>
      <c r="D48" s="49" t="s">
        <v>101</v>
      </c>
      <c r="E48" s="121">
        <v>107</v>
      </c>
      <c r="F48" s="96" t="s">
        <v>180</v>
      </c>
      <c r="G48" s="252"/>
      <c r="H48" s="1"/>
      <c r="I48" s="41"/>
      <c r="J48" s="50" t="s">
        <v>191</v>
      </c>
      <c r="K48" s="125">
        <v>12</v>
      </c>
      <c r="L48" s="143"/>
      <c r="M48" s="7"/>
      <c r="N48" s="144"/>
      <c r="O48" s="146"/>
      <c r="P48" s="1"/>
      <c r="Q48" s="1"/>
      <c r="R48" s="1"/>
      <c r="S48" s="1"/>
      <c r="T48" s="1"/>
      <c r="U48" s="118"/>
      <c r="V48" s="1">
        <v>1</v>
      </c>
      <c r="W48" s="1"/>
      <c r="X48" s="1"/>
      <c r="Y48" s="1"/>
      <c r="Z48" s="1"/>
      <c r="AA48" s="1"/>
      <c r="AB48" s="1"/>
      <c r="AC48" s="1"/>
      <c r="AD48" s="1"/>
      <c r="AE48" s="1"/>
      <c r="AF48" s="4"/>
      <c r="AG48" s="4"/>
      <c r="AH48" s="4"/>
      <c r="AI48" s="4">
        <v>1</v>
      </c>
      <c r="AJ48" s="82"/>
      <c r="AK48" s="82"/>
      <c r="AL48" s="82"/>
      <c r="AM48" s="82"/>
      <c r="AN48" s="82"/>
      <c r="AO48" s="82"/>
      <c r="AP48" s="82"/>
      <c r="AQ48" s="82"/>
      <c r="AR48" s="82"/>
      <c r="AS48" s="1"/>
      <c r="AT48" s="1"/>
      <c r="AU48" s="1"/>
      <c r="AV48" s="70"/>
    </row>
    <row r="49" spans="1:48" ht="39.950000000000003" customHeight="1">
      <c r="A49" s="44">
        <v>44</v>
      </c>
      <c r="B49" s="225"/>
      <c r="C49" s="228"/>
      <c r="D49" s="49" t="s">
        <v>101</v>
      </c>
      <c r="E49" s="121">
        <v>107</v>
      </c>
      <c r="F49" s="96" t="s">
        <v>180</v>
      </c>
      <c r="G49" s="252"/>
      <c r="H49" s="1"/>
      <c r="I49" s="41"/>
      <c r="J49" s="50" t="s">
        <v>192</v>
      </c>
      <c r="K49" s="125">
        <v>18</v>
      </c>
      <c r="L49" s="143"/>
      <c r="M49" s="7"/>
      <c r="N49" s="144"/>
      <c r="O49" s="145"/>
      <c r="P49" s="1"/>
      <c r="Q49" s="1"/>
      <c r="R49" s="1"/>
      <c r="S49" s="1"/>
      <c r="T49" s="1"/>
      <c r="U49" s="118"/>
      <c r="V49" s="1">
        <v>1</v>
      </c>
      <c r="W49" s="1"/>
      <c r="X49" s="1"/>
      <c r="Y49" s="1"/>
      <c r="Z49" s="1"/>
      <c r="AA49" s="1"/>
      <c r="AB49" s="1"/>
      <c r="AC49" s="1"/>
      <c r="AD49" s="1"/>
      <c r="AE49" s="1"/>
      <c r="AF49" s="4"/>
      <c r="AG49" s="4"/>
      <c r="AH49" s="4"/>
      <c r="AI49" s="4">
        <v>1</v>
      </c>
      <c r="AJ49" s="82"/>
      <c r="AK49" s="82"/>
      <c r="AL49" s="82"/>
      <c r="AM49" s="82"/>
      <c r="AN49" s="82"/>
      <c r="AO49" s="82"/>
      <c r="AP49" s="82"/>
      <c r="AQ49" s="82"/>
      <c r="AR49" s="82"/>
      <c r="AS49" s="1"/>
      <c r="AT49" s="1"/>
      <c r="AU49" s="1"/>
      <c r="AV49" s="70"/>
    </row>
    <row r="50" spans="1:48" ht="39.950000000000003" customHeight="1">
      <c r="A50" s="44">
        <v>45</v>
      </c>
      <c r="B50" s="225"/>
      <c r="C50" s="228"/>
      <c r="D50" s="49" t="s">
        <v>101</v>
      </c>
      <c r="E50" s="121">
        <v>107</v>
      </c>
      <c r="F50" s="96" t="s">
        <v>180</v>
      </c>
      <c r="G50" s="252"/>
      <c r="H50" s="1"/>
      <c r="I50" s="41"/>
      <c r="J50" s="50" t="s">
        <v>193</v>
      </c>
      <c r="K50" s="125">
        <v>11</v>
      </c>
      <c r="L50" s="143"/>
      <c r="M50" s="7"/>
      <c r="N50" s="144"/>
      <c r="O50" s="142"/>
      <c r="P50" s="1"/>
      <c r="Q50" s="1"/>
      <c r="R50" s="1"/>
      <c r="S50" s="1"/>
      <c r="T50" s="1"/>
      <c r="U50" s="118"/>
      <c r="V50" s="1">
        <v>1</v>
      </c>
      <c r="W50" s="1"/>
      <c r="X50" s="1"/>
      <c r="Y50" s="1"/>
      <c r="Z50" s="1"/>
      <c r="AA50" s="1"/>
      <c r="AB50" s="1"/>
      <c r="AC50" s="1"/>
      <c r="AD50" s="1"/>
      <c r="AE50" s="1"/>
      <c r="AF50" s="4"/>
      <c r="AG50" s="4"/>
      <c r="AH50" s="4"/>
      <c r="AI50" s="4">
        <v>1</v>
      </c>
      <c r="AJ50" s="82"/>
      <c r="AK50" s="82"/>
      <c r="AL50" s="82"/>
      <c r="AM50" s="82"/>
      <c r="AN50" s="82"/>
      <c r="AO50" s="82"/>
      <c r="AP50" s="82"/>
      <c r="AQ50" s="82"/>
      <c r="AR50" s="82"/>
      <c r="AS50" s="1"/>
      <c r="AT50" s="1"/>
      <c r="AU50" s="1"/>
      <c r="AV50" s="70"/>
    </row>
    <row r="51" spans="1:48" ht="39.950000000000003" customHeight="1">
      <c r="A51" s="44">
        <v>46</v>
      </c>
      <c r="B51" s="225"/>
      <c r="C51" s="228"/>
      <c r="D51" s="49" t="s">
        <v>101</v>
      </c>
      <c r="E51" s="121">
        <v>107</v>
      </c>
      <c r="F51" s="96" t="s">
        <v>180</v>
      </c>
      <c r="G51" s="252"/>
      <c r="H51" s="1"/>
      <c r="I51" s="41"/>
      <c r="J51" s="50" t="s">
        <v>194</v>
      </c>
      <c r="K51" s="125">
        <v>12</v>
      </c>
      <c r="L51" s="143"/>
      <c r="M51" s="7"/>
      <c r="N51" s="144"/>
      <c r="O51" s="145"/>
      <c r="P51" s="1"/>
      <c r="Q51" s="1"/>
      <c r="R51" s="1"/>
      <c r="S51" s="1"/>
      <c r="T51" s="1"/>
      <c r="U51" s="118"/>
      <c r="V51" s="1">
        <v>1</v>
      </c>
      <c r="W51" s="1"/>
      <c r="X51" s="1"/>
      <c r="Y51" s="1"/>
      <c r="Z51" s="1"/>
      <c r="AA51" s="1"/>
      <c r="AB51" s="1"/>
      <c r="AC51" s="1"/>
      <c r="AD51" s="1"/>
      <c r="AE51" s="1"/>
      <c r="AF51" s="4"/>
      <c r="AG51" s="4"/>
      <c r="AH51" s="4"/>
      <c r="AI51" s="4">
        <v>1</v>
      </c>
      <c r="AJ51" s="82"/>
      <c r="AK51" s="82"/>
      <c r="AL51" s="82"/>
      <c r="AM51" s="82"/>
      <c r="AN51" s="82"/>
      <c r="AO51" s="82"/>
      <c r="AP51" s="82"/>
      <c r="AQ51" s="82"/>
      <c r="AR51" s="82"/>
      <c r="AS51" s="1"/>
      <c r="AT51" s="1"/>
      <c r="AU51" s="1"/>
      <c r="AV51" s="70"/>
    </row>
    <row r="52" spans="1:48" ht="39.950000000000003" customHeight="1">
      <c r="A52" s="44">
        <v>47</v>
      </c>
      <c r="B52" s="226"/>
      <c r="C52" s="229"/>
      <c r="D52" s="49" t="s">
        <v>101</v>
      </c>
      <c r="E52" s="121">
        <v>107</v>
      </c>
      <c r="F52" s="96" t="s">
        <v>180</v>
      </c>
      <c r="G52" s="253"/>
      <c r="H52" s="1"/>
      <c r="I52" s="41"/>
      <c r="J52" s="50" t="s">
        <v>195</v>
      </c>
      <c r="K52" s="125">
        <v>7</v>
      </c>
      <c r="L52" s="147"/>
      <c r="M52" s="7"/>
      <c r="N52" s="148"/>
      <c r="O52" s="116"/>
      <c r="P52" s="1"/>
      <c r="Q52" s="1"/>
      <c r="R52" s="1"/>
      <c r="S52" s="1"/>
      <c r="T52" s="1"/>
      <c r="U52" s="119"/>
      <c r="V52" s="1">
        <v>1</v>
      </c>
      <c r="W52" s="1"/>
      <c r="X52" s="1"/>
      <c r="Y52" s="1"/>
      <c r="Z52" s="1"/>
      <c r="AA52" s="1"/>
      <c r="AB52" s="1"/>
      <c r="AC52" s="1"/>
      <c r="AD52" s="1"/>
      <c r="AE52" s="1"/>
      <c r="AF52" s="4"/>
      <c r="AG52" s="4"/>
      <c r="AH52" s="4"/>
      <c r="AI52" s="4">
        <v>1</v>
      </c>
      <c r="AJ52" s="82"/>
      <c r="AK52" s="82"/>
      <c r="AL52" s="82"/>
      <c r="AM52" s="82"/>
      <c r="AN52" s="82"/>
      <c r="AO52" s="82"/>
      <c r="AP52" s="82"/>
      <c r="AQ52" s="82"/>
      <c r="AR52" s="82"/>
      <c r="AS52" s="1"/>
      <c r="AT52" s="1"/>
      <c r="AU52" s="1"/>
      <c r="AV52" s="70"/>
    </row>
    <row r="53" spans="1:48" ht="52.5" customHeight="1">
      <c r="A53" s="44">
        <v>48</v>
      </c>
      <c r="B53" s="120">
        <v>41</v>
      </c>
      <c r="C53" s="121" t="s">
        <v>139</v>
      </c>
      <c r="D53" s="47" t="s">
        <v>98</v>
      </c>
      <c r="E53" s="121">
        <v>107</v>
      </c>
      <c r="F53" s="97" t="s">
        <v>98</v>
      </c>
      <c r="G53" s="54" t="s">
        <v>140</v>
      </c>
      <c r="H53" s="1"/>
      <c r="I53" s="41"/>
      <c r="J53" s="50" t="s">
        <v>196</v>
      </c>
      <c r="K53" s="125">
        <v>8</v>
      </c>
      <c r="L53" s="58" t="s">
        <v>141</v>
      </c>
      <c r="M53" s="7"/>
      <c r="N53" s="1"/>
      <c r="O53" s="40">
        <v>49.006839999999997</v>
      </c>
      <c r="P53" s="1"/>
      <c r="Q53" s="1"/>
      <c r="R53" s="1"/>
      <c r="S53" s="1"/>
      <c r="T53" s="1"/>
      <c r="U53" s="42" t="s">
        <v>142</v>
      </c>
      <c r="V53" s="1">
        <v>1</v>
      </c>
      <c r="W53" s="1"/>
      <c r="X53" s="1"/>
      <c r="Y53" s="1"/>
      <c r="Z53" s="1"/>
      <c r="AA53" s="1"/>
      <c r="AB53" s="1"/>
      <c r="AC53" s="1"/>
      <c r="AD53" s="1"/>
      <c r="AE53" s="1"/>
      <c r="AF53" s="4"/>
      <c r="AG53" s="4"/>
      <c r="AH53" s="4"/>
      <c r="AI53" s="4">
        <v>1</v>
      </c>
      <c r="AJ53" s="82"/>
      <c r="AK53" s="82"/>
      <c r="AL53" s="82"/>
      <c r="AM53" s="82"/>
      <c r="AN53" s="82"/>
      <c r="AO53" s="82"/>
      <c r="AP53" s="82"/>
      <c r="AQ53" s="82"/>
      <c r="AR53" s="82"/>
      <c r="AS53" s="1"/>
      <c r="AT53" s="1"/>
      <c r="AU53" s="1"/>
      <c r="AV53" s="70"/>
    </row>
    <row r="54" spans="1:48" ht="39.950000000000003" customHeight="1">
      <c r="A54" s="44">
        <v>49</v>
      </c>
      <c r="B54" s="224">
        <v>42</v>
      </c>
      <c r="C54" s="227" t="s">
        <v>143</v>
      </c>
      <c r="D54" s="47" t="s">
        <v>144</v>
      </c>
      <c r="E54" s="121">
        <v>107</v>
      </c>
      <c r="F54" s="96" t="s">
        <v>181</v>
      </c>
      <c r="G54" s="251" t="s">
        <v>145</v>
      </c>
      <c r="H54" s="1"/>
      <c r="I54" s="41"/>
      <c r="J54" s="50" t="s">
        <v>197</v>
      </c>
      <c r="K54" s="125">
        <v>4</v>
      </c>
      <c r="L54" s="140" t="s">
        <v>227</v>
      </c>
      <c r="M54" s="7"/>
      <c r="N54" s="1"/>
      <c r="O54" s="1"/>
      <c r="P54" s="1"/>
      <c r="Q54" s="1"/>
      <c r="R54" s="1"/>
      <c r="S54" s="1"/>
      <c r="T54" s="1"/>
      <c r="U54" s="14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4"/>
      <c r="AG54" s="4"/>
      <c r="AH54" s="4">
        <v>1</v>
      </c>
      <c r="AI54" s="4"/>
      <c r="AJ54" s="82"/>
      <c r="AK54" s="82"/>
      <c r="AL54" s="82"/>
      <c r="AM54" s="82"/>
      <c r="AN54" s="82"/>
      <c r="AO54" s="82"/>
      <c r="AP54" s="82"/>
      <c r="AQ54" s="82"/>
      <c r="AR54" s="82"/>
      <c r="AS54" s="1"/>
      <c r="AT54" s="1"/>
      <c r="AU54" s="1"/>
      <c r="AV54" s="3" t="s">
        <v>228</v>
      </c>
    </row>
    <row r="55" spans="1:48" ht="39.950000000000003" customHeight="1">
      <c r="A55" s="44">
        <v>50</v>
      </c>
      <c r="B55" s="225"/>
      <c r="C55" s="228"/>
      <c r="D55" s="47" t="s">
        <v>144</v>
      </c>
      <c r="E55" s="121">
        <v>107</v>
      </c>
      <c r="F55" s="96" t="s">
        <v>181</v>
      </c>
      <c r="G55" s="252"/>
      <c r="H55" s="1"/>
      <c r="I55" s="41"/>
      <c r="J55" s="50" t="s">
        <v>198</v>
      </c>
      <c r="K55" s="125">
        <v>6</v>
      </c>
      <c r="L55" s="143"/>
      <c r="M55" s="7"/>
      <c r="N55" s="1"/>
      <c r="O55" s="1"/>
      <c r="P55" s="1"/>
      <c r="Q55" s="1"/>
      <c r="R55" s="1"/>
      <c r="S55" s="1"/>
      <c r="T55" s="1"/>
      <c r="U55" s="150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4"/>
      <c r="AG55" s="4"/>
      <c r="AH55" s="4">
        <v>1</v>
      </c>
      <c r="AI55" s="4"/>
      <c r="AJ55" s="82"/>
      <c r="AK55" s="82"/>
      <c r="AL55" s="82"/>
      <c r="AM55" s="82"/>
      <c r="AN55" s="82"/>
      <c r="AO55" s="82"/>
      <c r="AP55" s="82"/>
      <c r="AQ55" s="82"/>
      <c r="AR55" s="82"/>
      <c r="AS55" s="1"/>
      <c r="AT55" s="1"/>
      <c r="AU55" s="1"/>
      <c r="AV55" s="3" t="s">
        <v>228</v>
      </c>
    </row>
    <row r="56" spans="1:48" ht="39.950000000000003" customHeight="1">
      <c r="A56" s="44">
        <v>51</v>
      </c>
      <c r="B56" s="225"/>
      <c r="C56" s="228"/>
      <c r="D56" s="47" t="s">
        <v>144</v>
      </c>
      <c r="E56" s="121">
        <v>107</v>
      </c>
      <c r="F56" s="96" t="s">
        <v>181</v>
      </c>
      <c r="G56" s="252"/>
      <c r="H56" s="1"/>
      <c r="I56" s="41"/>
      <c r="J56" s="50" t="s">
        <v>199</v>
      </c>
      <c r="K56" s="125">
        <v>6</v>
      </c>
      <c r="L56" s="143"/>
      <c r="M56" s="7"/>
      <c r="N56" s="1"/>
      <c r="O56" s="1"/>
      <c r="P56" s="1"/>
      <c r="Q56" s="1"/>
      <c r="R56" s="1"/>
      <c r="S56" s="1"/>
      <c r="T56" s="1"/>
      <c r="U56" s="150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4"/>
      <c r="AG56" s="4"/>
      <c r="AH56" s="4">
        <v>1</v>
      </c>
      <c r="AI56" s="4"/>
      <c r="AJ56" s="82"/>
      <c r="AK56" s="82"/>
      <c r="AL56" s="82"/>
      <c r="AM56" s="82"/>
      <c r="AN56" s="82"/>
      <c r="AO56" s="82"/>
      <c r="AP56" s="82"/>
      <c r="AQ56" s="82"/>
      <c r="AR56" s="82"/>
      <c r="AS56" s="1"/>
      <c r="AT56" s="1"/>
      <c r="AU56" s="1"/>
      <c r="AV56" s="3" t="s">
        <v>228</v>
      </c>
    </row>
    <row r="57" spans="1:48" ht="39.950000000000003" customHeight="1">
      <c r="A57" s="44">
        <v>52</v>
      </c>
      <c r="B57" s="225"/>
      <c r="C57" s="228"/>
      <c r="D57" s="47" t="s">
        <v>144</v>
      </c>
      <c r="E57" s="121">
        <v>107</v>
      </c>
      <c r="F57" s="96" t="s">
        <v>181</v>
      </c>
      <c r="G57" s="252"/>
      <c r="H57" s="1"/>
      <c r="I57" s="41"/>
      <c r="J57" s="50" t="s">
        <v>146</v>
      </c>
      <c r="K57" s="125">
        <v>4</v>
      </c>
      <c r="L57" s="143"/>
      <c r="M57" s="7"/>
      <c r="N57" s="1"/>
      <c r="O57" s="1"/>
      <c r="P57" s="1"/>
      <c r="Q57" s="1"/>
      <c r="R57" s="1"/>
      <c r="S57" s="1"/>
      <c r="T57" s="1"/>
      <c r="U57" s="150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4"/>
      <c r="AG57" s="4"/>
      <c r="AH57" s="4">
        <v>1</v>
      </c>
      <c r="AI57" s="4"/>
      <c r="AJ57" s="82"/>
      <c r="AK57" s="82"/>
      <c r="AL57" s="82"/>
      <c r="AM57" s="82"/>
      <c r="AN57" s="82"/>
      <c r="AO57" s="82"/>
      <c r="AP57" s="82"/>
      <c r="AQ57" s="82"/>
      <c r="AR57" s="82"/>
      <c r="AS57" s="1"/>
      <c r="AT57" s="1"/>
      <c r="AU57" s="1"/>
      <c r="AV57" s="3" t="s">
        <v>228</v>
      </c>
    </row>
    <row r="58" spans="1:48" ht="39.950000000000003" customHeight="1">
      <c r="A58" s="44">
        <v>53</v>
      </c>
      <c r="B58" s="225"/>
      <c r="C58" s="228"/>
      <c r="D58" s="47" t="s">
        <v>144</v>
      </c>
      <c r="E58" s="121">
        <v>107</v>
      </c>
      <c r="F58" s="96" t="s">
        <v>181</v>
      </c>
      <c r="G58" s="252"/>
      <c r="H58" s="1"/>
      <c r="I58" s="41"/>
      <c r="J58" s="50" t="s">
        <v>200</v>
      </c>
      <c r="K58" s="125">
        <v>6</v>
      </c>
      <c r="L58" s="143"/>
      <c r="M58" s="28"/>
      <c r="N58" s="1"/>
      <c r="O58" s="1"/>
      <c r="P58" s="1"/>
      <c r="Q58" s="1"/>
      <c r="R58" s="1"/>
      <c r="S58" s="1"/>
      <c r="T58" s="1"/>
      <c r="U58" s="150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4"/>
      <c r="AG58" s="4"/>
      <c r="AH58" s="4">
        <v>1</v>
      </c>
      <c r="AI58" s="4"/>
      <c r="AJ58" s="82"/>
      <c r="AK58" s="82"/>
      <c r="AL58" s="82"/>
      <c r="AM58" s="82"/>
      <c r="AN58" s="82"/>
      <c r="AO58" s="82"/>
      <c r="AP58" s="82"/>
      <c r="AQ58" s="82"/>
      <c r="AR58" s="82"/>
      <c r="AS58" s="1"/>
      <c r="AT58" s="1"/>
      <c r="AU58" s="1"/>
      <c r="AV58" s="3" t="s">
        <v>228</v>
      </c>
    </row>
    <row r="59" spans="1:48" ht="39.950000000000003" customHeight="1">
      <c r="A59" s="44">
        <v>54</v>
      </c>
      <c r="B59" s="225"/>
      <c r="C59" s="228"/>
      <c r="D59" s="47" t="s">
        <v>144</v>
      </c>
      <c r="E59" s="121">
        <v>107</v>
      </c>
      <c r="F59" s="96" t="s">
        <v>181</v>
      </c>
      <c r="G59" s="252"/>
      <c r="H59" s="1"/>
      <c r="I59" s="41"/>
      <c r="J59" s="50" t="s">
        <v>201</v>
      </c>
      <c r="K59" s="125">
        <v>6</v>
      </c>
      <c r="L59" s="143"/>
      <c r="M59" s="7"/>
      <c r="N59" s="1"/>
      <c r="O59" s="1"/>
      <c r="P59" s="1"/>
      <c r="Q59" s="1"/>
      <c r="R59" s="1"/>
      <c r="S59" s="1"/>
      <c r="T59" s="1"/>
      <c r="U59" s="150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4"/>
      <c r="AG59" s="4"/>
      <c r="AH59" s="4">
        <v>1</v>
      </c>
      <c r="AI59" s="4"/>
      <c r="AJ59" s="82"/>
      <c r="AK59" s="82"/>
      <c r="AL59" s="82"/>
      <c r="AM59" s="82"/>
      <c r="AN59" s="82"/>
      <c r="AO59" s="82"/>
      <c r="AP59" s="82"/>
      <c r="AQ59" s="82"/>
      <c r="AR59" s="82"/>
      <c r="AS59" s="1"/>
      <c r="AT59" s="1"/>
      <c r="AU59" s="1"/>
      <c r="AV59" s="3" t="s">
        <v>228</v>
      </c>
    </row>
    <row r="60" spans="1:48" ht="39.950000000000003" customHeight="1">
      <c r="A60" s="44">
        <v>55</v>
      </c>
      <c r="B60" s="225"/>
      <c r="C60" s="228"/>
      <c r="D60" s="47" t="s">
        <v>144</v>
      </c>
      <c r="E60" s="121">
        <v>107</v>
      </c>
      <c r="F60" s="96" t="s">
        <v>181</v>
      </c>
      <c r="G60" s="252"/>
      <c r="H60" s="1"/>
      <c r="I60" s="41"/>
      <c r="J60" s="50" t="s">
        <v>202</v>
      </c>
      <c r="K60" s="125">
        <v>2</v>
      </c>
      <c r="L60" s="143"/>
      <c r="M60" s="7"/>
      <c r="N60" s="1"/>
      <c r="O60" s="1"/>
      <c r="P60" s="1"/>
      <c r="Q60" s="1"/>
      <c r="R60" s="1"/>
      <c r="S60" s="1"/>
      <c r="T60" s="1"/>
      <c r="U60" s="150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4"/>
      <c r="AG60" s="4"/>
      <c r="AH60" s="4">
        <v>1</v>
      </c>
      <c r="AI60" s="4"/>
      <c r="AJ60" s="82"/>
      <c r="AK60" s="82"/>
      <c r="AL60" s="82"/>
      <c r="AM60" s="82"/>
      <c r="AN60" s="82"/>
      <c r="AO60" s="82"/>
      <c r="AP60" s="82"/>
      <c r="AQ60" s="82"/>
      <c r="AR60" s="82"/>
      <c r="AS60" s="1"/>
      <c r="AT60" s="1"/>
      <c r="AU60" s="1"/>
      <c r="AV60" s="3" t="s">
        <v>228</v>
      </c>
    </row>
    <row r="61" spans="1:48" ht="39.950000000000003" customHeight="1">
      <c r="A61" s="44">
        <v>56</v>
      </c>
      <c r="B61" s="225"/>
      <c r="C61" s="228"/>
      <c r="D61" s="47" t="s">
        <v>144</v>
      </c>
      <c r="E61" s="121">
        <v>107</v>
      </c>
      <c r="F61" s="96" t="s">
        <v>181</v>
      </c>
      <c r="G61" s="252"/>
      <c r="H61" s="1"/>
      <c r="I61" s="41"/>
      <c r="J61" s="50" t="s">
        <v>203</v>
      </c>
      <c r="K61" s="125">
        <v>3</v>
      </c>
      <c r="L61" s="143"/>
      <c r="M61" s="28"/>
      <c r="N61" s="1"/>
      <c r="O61" s="1"/>
      <c r="P61" s="1"/>
      <c r="Q61" s="1"/>
      <c r="R61" s="1"/>
      <c r="S61" s="1"/>
      <c r="T61" s="1"/>
      <c r="U61" s="150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4"/>
      <c r="AG61" s="4"/>
      <c r="AH61" s="4">
        <v>1</v>
      </c>
      <c r="AI61" s="4"/>
      <c r="AJ61" s="82"/>
      <c r="AK61" s="82"/>
      <c r="AL61" s="82"/>
      <c r="AM61" s="82"/>
      <c r="AN61" s="82"/>
      <c r="AO61" s="82"/>
      <c r="AP61" s="82"/>
      <c r="AQ61" s="82"/>
      <c r="AR61" s="82"/>
      <c r="AS61" s="1"/>
      <c r="AT61" s="1"/>
      <c r="AU61" s="1"/>
      <c r="AV61" s="3" t="s">
        <v>228</v>
      </c>
    </row>
    <row r="62" spans="1:48" ht="39.950000000000003" customHeight="1">
      <c r="A62" s="44">
        <v>57</v>
      </c>
      <c r="B62" s="225"/>
      <c r="C62" s="228"/>
      <c r="D62" s="47" t="s">
        <v>144</v>
      </c>
      <c r="E62" s="121">
        <v>107</v>
      </c>
      <c r="F62" s="96" t="s">
        <v>181</v>
      </c>
      <c r="G62" s="252"/>
      <c r="H62" s="1"/>
      <c r="I62" s="24"/>
      <c r="J62" s="50" t="s">
        <v>204</v>
      </c>
      <c r="K62" s="125">
        <v>6</v>
      </c>
      <c r="L62" s="143"/>
      <c r="M62" s="1"/>
      <c r="N62" s="1"/>
      <c r="O62" s="1"/>
      <c r="P62" s="1"/>
      <c r="Q62" s="1"/>
      <c r="R62" s="1"/>
      <c r="S62" s="1"/>
      <c r="T62" s="1"/>
      <c r="U62" s="150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4"/>
      <c r="AG62" s="4"/>
      <c r="AH62" s="4">
        <v>1</v>
      </c>
      <c r="AI62" s="4"/>
      <c r="AJ62" s="82"/>
      <c r="AK62" s="82"/>
      <c r="AL62" s="82"/>
      <c r="AM62" s="82"/>
      <c r="AN62" s="82"/>
      <c r="AO62" s="82"/>
      <c r="AP62" s="82"/>
      <c r="AQ62" s="82"/>
      <c r="AR62" s="82"/>
      <c r="AS62" s="1"/>
      <c r="AT62" s="1"/>
      <c r="AU62" s="1"/>
      <c r="AV62" s="3" t="s">
        <v>228</v>
      </c>
    </row>
    <row r="63" spans="1:48" ht="39.950000000000003" customHeight="1">
      <c r="A63" s="44">
        <v>58</v>
      </c>
      <c r="B63" s="226"/>
      <c r="C63" s="229"/>
      <c r="D63" s="47" t="s">
        <v>144</v>
      </c>
      <c r="E63" s="121">
        <v>107</v>
      </c>
      <c r="F63" s="96" t="s">
        <v>181</v>
      </c>
      <c r="G63" s="253"/>
      <c r="H63" s="1"/>
      <c r="I63" s="24"/>
      <c r="J63" s="50" t="s">
        <v>205</v>
      </c>
      <c r="K63" s="125">
        <v>6</v>
      </c>
      <c r="L63" s="147"/>
      <c r="M63" s="1"/>
      <c r="N63" s="1"/>
      <c r="O63" s="1"/>
      <c r="P63" s="1"/>
      <c r="Q63" s="1"/>
      <c r="R63" s="1"/>
      <c r="S63" s="1"/>
      <c r="T63" s="1"/>
      <c r="U63" s="15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4"/>
      <c r="AG63" s="4"/>
      <c r="AH63" s="4">
        <v>1</v>
      </c>
      <c r="AI63" s="4"/>
      <c r="AJ63" s="82"/>
      <c r="AK63" s="82"/>
      <c r="AL63" s="82"/>
      <c r="AM63" s="82"/>
      <c r="AN63" s="82"/>
      <c r="AO63" s="82"/>
      <c r="AP63" s="82"/>
      <c r="AQ63" s="82"/>
      <c r="AR63" s="82"/>
      <c r="AS63" s="1"/>
      <c r="AT63" s="1"/>
      <c r="AU63" s="1"/>
      <c r="AV63" s="3" t="s">
        <v>228</v>
      </c>
    </row>
    <row r="64" spans="1:48" ht="39.950000000000003" customHeight="1">
      <c r="A64" s="44">
        <v>59</v>
      </c>
      <c r="B64" s="224">
        <v>43</v>
      </c>
      <c r="C64" s="227" t="s">
        <v>147</v>
      </c>
      <c r="D64" s="47" t="s">
        <v>144</v>
      </c>
      <c r="E64" s="121">
        <v>107</v>
      </c>
      <c r="F64" s="96" t="s">
        <v>181</v>
      </c>
      <c r="G64" s="254" t="s">
        <v>148</v>
      </c>
      <c r="H64" s="1"/>
      <c r="I64" s="24"/>
      <c r="J64" s="50" t="s">
        <v>206</v>
      </c>
      <c r="K64" s="125">
        <v>12</v>
      </c>
      <c r="L64" s="152" t="s">
        <v>149</v>
      </c>
      <c r="M64" s="1"/>
      <c r="N64" s="1"/>
      <c r="O64" s="153">
        <v>269.80770999999999</v>
      </c>
      <c r="P64" s="1"/>
      <c r="Q64" s="1"/>
      <c r="R64" s="1"/>
      <c r="S64" s="1"/>
      <c r="T64" s="1"/>
      <c r="U64" s="152" t="s">
        <v>150</v>
      </c>
      <c r="V64" s="127">
        <v>1</v>
      </c>
      <c r="W64" s="1"/>
      <c r="X64" s="1"/>
      <c r="Y64" s="1"/>
      <c r="Z64" s="1"/>
      <c r="AA64" s="1"/>
      <c r="AB64" s="1"/>
      <c r="AC64" s="1"/>
      <c r="AD64" s="154" t="s">
        <v>151</v>
      </c>
      <c r="AE64" s="127">
        <v>1</v>
      </c>
      <c r="AF64" s="4"/>
      <c r="AG64" s="4"/>
      <c r="AH64" s="4"/>
      <c r="AI64" s="4">
        <v>1</v>
      </c>
      <c r="AJ64" s="82"/>
      <c r="AK64" s="82"/>
      <c r="AL64" s="82"/>
      <c r="AM64" s="82"/>
      <c r="AN64" s="82"/>
      <c r="AO64" s="82"/>
      <c r="AP64" s="82"/>
      <c r="AQ64" s="82"/>
      <c r="AR64" s="82"/>
      <c r="AS64" s="1"/>
      <c r="AT64" s="1"/>
      <c r="AU64" s="153">
        <v>242.82694000000001</v>
      </c>
      <c r="AV64" s="77" t="s">
        <v>229</v>
      </c>
    </row>
    <row r="65" spans="1:48" ht="39.950000000000003" customHeight="1">
      <c r="A65" s="44">
        <v>60</v>
      </c>
      <c r="B65" s="225"/>
      <c r="C65" s="228"/>
      <c r="D65" s="47" t="s">
        <v>144</v>
      </c>
      <c r="E65" s="121">
        <v>107</v>
      </c>
      <c r="F65" s="96" t="s">
        <v>181</v>
      </c>
      <c r="G65" s="255"/>
      <c r="H65" s="1"/>
      <c r="I65" s="24"/>
      <c r="J65" s="50" t="s">
        <v>207</v>
      </c>
      <c r="K65" s="125">
        <v>12</v>
      </c>
      <c r="L65" s="155"/>
      <c r="M65" s="1"/>
      <c r="N65" s="1"/>
      <c r="O65" s="156"/>
      <c r="P65" s="1"/>
      <c r="Q65" s="1"/>
      <c r="R65" s="1"/>
      <c r="S65" s="1"/>
      <c r="T65" s="1"/>
      <c r="U65" s="155"/>
      <c r="V65" s="128">
        <v>1</v>
      </c>
      <c r="W65" s="1"/>
      <c r="X65" s="1"/>
      <c r="Y65" s="1"/>
      <c r="Z65" s="1"/>
      <c r="AA65" s="1"/>
      <c r="AB65" s="1"/>
      <c r="AC65" s="1"/>
      <c r="AD65" s="157"/>
      <c r="AE65" s="128">
        <v>1</v>
      </c>
      <c r="AF65" s="4"/>
      <c r="AG65" s="4"/>
      <c r="AH65" s="4"/>
      <c r="AI65" s="4"/>
      <c r="AJ65" s="69">
        <v>1</v>
      </c>
      <c r="AK65" s="82"/>
      <c r="AL65" s="82"/>
      <c r="AM65" s="82"/>
      <c r="AN65" s="82"/>
      <c r="AO65" s="82"/>
      <c r="AP65" s="82"/>
      <c r="AQ65" s="82"/>
      <c r="AR65" s="82"/>
      <c r="AS65" s="1"/>
      <c r="AT65" s="1"/>
      <c r="AU65" s="156"/>
      <c r="AV65" s="70" t="s">
        <v>230</v>
      </c>
    </row>
    <row r="66" spans="1:48" ht="39.950000000000003" customHeight="1">
      <c r="A66" s="44">
        <v>61</v>
      </c>
      <c r="B66" s="225"/>
      <c r="C66" s="228"/>
      <c r="D66" s="47" t="s">
        <v>144</v>
      </c>
      <c r="E66" s="121">
        <v>107</v>
      </c>
      <c r="F66" s="96" t="s">
        <v>181</v>
      </c>
      <c r="G66" s="255"/>
      <c r="H66" s="1"/>
      <c r="I66" s="24"/>
      <c r="J66" s="50" t="s">
        <v>208</v>
      </c>
      <c r="K66" s="125">
        <v>6</v>
      </c>
      <c r="L66" s="155"/>
      <c r="M66" s="1"/>
      <c r="N66" s="1"/>
      <c r="O66" s="156"/>
      <c r="P66" s="1"/>
      <c r="Q66" s="1"/>
      <c r="R66" s="1"/>
      <c r="S66" s="1"/>
      <c r="T66" s="1"/>
      <c r="U66" s="155"/>
      <c r="V66" s="128">
        <v>1</v>
      </c>
      <c r="W66" s="1"/>
      <c r="X66" s="1"/>
      <c r="Y66" s="1"/>
      <c r="Z66" s="1"/>
      <c r="AA66" s="1"/>
      <c r="AB66" s="1"/>
      <c r="AC66" s="1"/>
      <c r="AD66" s="157"/>
      <c r="AE66" s="128">
        <v>1</v>
      </c>
      <c r="AF66" s="4"/>
      <c r="AG66" s="4"/>
      <c r="AH66" s="4"/>
      <c r="AI66" s="4">
        <v>1</v>
      </c>
      <c r="AJ66" s="82"/>
      <c r="AK66" s="82"/>
      <c r="AL66" s="82"/>
      <c r="AM66" s="82"/>
      <c r="AN66" s="82"/>
      <c r="AO66" s="82"/>
      <c r="AP66" s="82"/>
      <c r="AQ66" s="82"/>
      <c r="AR66" s="82"/>
      <c r="AS66" s="1"/>
      <c r="AT66" s="1"/>
      <c r="AU66" s="156"/>
      <c r="AV66" s="70" t="s">
        <v>231</v>
      </c>
    </row>
    <row r="67" spans="1:48" ht="39.950000000000003" customHeight="1">
      <c r="A67" s="44">
        <v>62</v>
      </c>
      <c r="B67" s="226"/>
      <c r="C67" s="229"/>
      <c r="D67" s="47" t="s">
        <v>144</v>
      </c>
      <c r="E67" s="121">
        <v>107</v>
      </c>
      <c r="F67" s="96" t="s">
        <v>181</v>
      </c>
      <c r="G67" s="256"/>
      <c r="H67" s="1"/>
      <c r="I67" s="24"/>
      <c r="J67" s="50" t="s">
        <v>209</v>
      </c>
      <c r="K67" s="125">
        <v>12</v>
      </c>
      <c r="L67" s="158"/>
      <c r="M67" s="1"/>
      <c r="N67" s="1"/>
      <c r="O67" s="159"/>
      <c r="P67" s="1"/>
      <c r="Q67" s="1"/>
      <c r="R67" s="1"/>
      <c r="S67" s="1"/>
      <c r="T67" s="1"/>
      <c r="U67" s="158"/>
      <c r="V67" s="129">
        <v>1</v>
      </c>
      <c r="W67" s="1"/>
      <c r="X67" s="1"/>
      <c r="Y67" s="1"/>
      <c r="Z67" s="1"/>
      <c r="AA67" s="1"/>
      <c r="AB67" s="1"/>
      <c r="AC67" s="1"/>
      <c r="AD67" s="160"/>
      <c r="AE67" s="129">
        <v>1</v>
      </c>
      <c r="AF67" s="4"/>
      <c r="AG67" s="4"/>
      <c r="AH67" s="4"/>
      <c r="AI67" s="4">
        <v>1</v>
      </c>
      <c r="AJ67" s="82"/>
      <c r="AK67" s="82"/>
      <c r="AL67" s="82"/>
      <c r="AM67" s="82"/>
      <c r="AN67" s="82"/>
      <c r="AO67" s="82"/>
      <c r="AP67" s="82"/>
      <c r="AQ67" s="82"/>
      <c r="AR67" s="82"/>
      <c r="AS67" s="1"/>
      <c r="AT67" s="1"/>
      <c r="AU67" s="159"/>
      <c r="AV67" s="70" t="s">
        <v>231</v>
      </c>
    </row>
    <row r="68" spans="1:48" ht="39.950000000000003" customHeight="1">
      <c r="A68" s="44">
        <v>63</v>
      </c>
      <c r="B68" s="120">
        <v>44</v>
      </c>
      <c r="C68" s="121" t="s">
        <v>152</v>
      </c>
      <c r="D68" s="47" t="s">
        <v>95</v>
      </c>
      <c r="E68" s="121">
        <v>107</v>
      </c>
      <c r="F68" s="97" t="s">
        <v>177</v>
      </c>
      <c r="G68" s="247" t="s">
        <v>153</v>
      </c>
      <c r="H68" s="1"/>
      <c r="I68" s="24"/>
      <c r="J68" s="50" t="s">
        <v>210</v>
      </c>
      <c r="K68" s="125">
        <v>1</v>
      </c>
      <c r="L68" s="40" t="s">
        <v>154</v>
      </c>
      <c r="M68" s="1"/>
      <c r="N68" s="1"/>
      <c r="O68" s="1">
        <v>21.548680000000001</v>
      </c>
      <c r="P68" s="1"/>
      <c r="Q68" s="1"/>
      <c r="R68" s="1"/>
      <c r="S68" s="1"/>
      <c r="T68" s="1"/>
      <c r="U68" s="40" t="s">
        <v>155</v>
      </c>
      <c r="V68" s="40">
        <v>1</v>
      </c>
      <c r="W68" s="1"/>
      <c r="X68" s="1"/>
      <c r="Y68" s="1"/>
      <c r="Z68" s="1"/>
      <c r="AA68" s="1"/>
      <c r="AB68" s="1"/>
      <c r="AC68" s="1"/>
      <c r="AD68" s="9" t="s">
        <v>156</v>
      </c>
      <c r="AE68" s="1"/>
      <c r="AF68" s="4"/>
      <c r="AG68" s="4"/>
      <c r="AH68" s="4"/>
      <c r="AI68" s="4"/>
      <c r="AJ68" s="69"/>
      <c r="AK68" s="69"/>
      <c r="AL68" s="69"/>
      <c r="AM68" s="69"/>
      <c r="AN68" s="69"/>
      <c r="AO68" s="69"/>
      <c r="AP68" s="69"/>
      <c r="AQ68" s="69">
        <v>1</v>
      </c>
      <c r="AS68" s="1"/>
      <c r="AT68" s="1"/>
      <c r="AU68" s="1">
        <v>21.548680000000001</v>
      </c>
      <c r="AV68" s="244" t="s">
        <v>326</v>
      </c>
    </row>
    <row r="69" spans="1:48" ht="39.950000000000003" customHeight="1">
      <c r="A69" s="44">
        <v>64</v>
      </c>
      <c r="B69" s="224">
        <v>45</v>
      </c>
      <c r="C69" s="227" t="s">
        <v>157</v>
      </c>
      <c r="D69" s="47" t="s">
        <v>94</v>
      </c>
      <c r="E69" s="121">
        <v>107</v>
      </c>
      <c r="F69" s="98" t="s">
        <v>42</v>
      </c>
      <c r="G69" s="257" t="s">
        <v>158</v>
      </c>
      <c r="H69" s="1"/>
      <c r="I69" s="24"/>
      <c r="J69" s="50" t="s">
        <v>211</v>
      </c>
      <c r="K69" s="125">
        <v>4</v>
      </c>
      <c r="L69" s="140" t="s">
        <v>159</v>
      </c>
      <c r="M69" s="1"/>
      <c r="N69" s="1"/>
      <c r="O69" s="153">
        <v>153.99569</v>
      </c>
      <c r="P69" s="1"/>
      <c r="Q69" s="1"/>
      <c r="R69" s="1"/>
      <c r="S69" s="1"/>
      <c r="T69" s="1"/>
      <c r="U69" s="140" t="s">
        <v>160</v>
      </c>
      <c r="V69" s="123">
        <v>1</v>
      </c>
      <c r="W69" s="1"/>
      <c r="X69" s="1"/>
      <c r="Y69" s="1"/>
      <c r="Z69" s="1"/>
      <c r="AA69" s="1"/>
      <c r="AB69" s="1"/>
      <c r="AC69" s="1"/>
      <c r="AD69" s="161" t="s">
        <v>161</v>
      </c>
      <c r="AE69" s="1">
        <v>1</v>
      </c>
      <c r="AF69" s="4"/>
      <c r="AG69" s="4"/>
      <c r="AH69" s="4"/>
      <c r="AI69" s="4"/>
      <c r="AJ69" s="89"/>
      <c r="AK69" s="89">
        <v>1</v>
      </c>
      <c r="AL69" s="85"/>
      <c r="AM69" s="82"/>
      <c r="AN69" s="82"/>
      <c r="AO69" s="82"/>
      <c r="AP69" s="82"/>
      <c r="AQ69" s="82"/>
      <c r="AR69" s="82"/>
      <c r="AS69" s="1"/>
      <c r="AT69" s="1"/>
      <c r="AU69" s="153">
        <v>138.59612000000001</v>
      </c>
      <c r="AV69" s="264" t="s">
        <v>334</v>
      </c>
    </row>
    <row r="70" spans="1:48" ht="39.950000000000003" customHeight="1">
      <c r="A70" s="44">
        <v>65</v>
      </c>
      <c r="B70" s="225"/>
      <c r="C70" s="228"/>
      <c r="D70" s="47" t="s">
        <v>94</v>
      </c>
      <c r="E70" s="121">
        <v>107</v>
      </c>
      <c r="F70" s="98" t="s">
        <v>42</v>
      </c>
      <c r="G70" s="258"/>
      <c r="H70" s="1"/>
      <c r="I70" s="24"/>
      <c r="J70" s="50" t="s">
        <v>212</v>
      </c>
      <c r="K70" s="125">
        <v>4</v>
      </c>
      <c r="L70" s="143"/>
      <c r="M70" s="1"/>
      <c r="N70" s="1"/>
      <c r="O70" s="156"/>
      <c r="P70" s="1"/>
      <c r="Q70" s="1"/>
      <c r="R70" s="1"/>
      <c r="S70" s="1"/>
      <c r="T70" s="1"/>
      <c r="U70" s="143"/>
      <c r="V70" s="123">
        <v>1</v>
      </c>
      <c r="W70" s="1"/>
      <c r="X70" s="1"/>
      <c r="Y70" s="1"/>
      <c r="Z70" s="1"/>
      <c r="AA70" s="1"/>
      <c r="AB70" s="1"/>
      <c r="AC70" s="1"/>
      <c r="AD70" s="162"/>
      <c r="AE70" s="1">
        <v>1</v>
      </c>
      <c r="AF70" s="4"/>
      <c r="AG70" s="4"/>
      <c r="AH70" s="4"/>
      <c r="AI70" s="4"/>
      <c r="AJ70" s="89"/>
      <c r="AK70" s="89">
        <v>1</v>
      </c>
      <c r="AL70" s="85"/>
      <c r="AM70" s="82"/>
      <c r="AN70" s="82"/>
      <c r="AO70" s="82"/>
      <c r="AP70" s="82"/>
      <c r="AQ70" s="82"/>
      <c r="AR70" s="82"/>
      <c r="AS70" s="1"/>
      <c r="AT70" s="1"/>
      <c r="AU70" s="156"/>
      <c r="AV70" s="264" t="s">
        <v>334</v>
      </c>
    </row>
    <row r="71" spans="1:48" ht="39.950000000000003" customHeight="1">
      <c r="A71" s="44">
        <v>66</v>
      </c>
      <c r="B71" s="225"/>
      <c r="C71" s="228"/>
      <c r="D71" s="47" t="s">
        <v>94</v>
      </c>
      <c r="E71" s="121">
        <v>107</v>
      </c>
      <c r="F71" s="98" t="s">
        <v>42</v>
      </c>
      <c r="G71" s="258"/>
      <c r="H71" s="1"/>
      <c r="I71" s="24"/>
      <c r="J71" s="50" t="s">
        <v>213</v>
      </c>
      <c r="K71" s="125">
        <v>4</v>
      </c>
      <c r="L71" s="143"/>
      <c r="M71" s="1"/>
      <c r="N71" s="1"/>
      <c r="O71" s="156"/>
      <c r="P71" s="1"/>
      <c r="Q71" s="1"/>
      <c r="R71" s="1"/>
      <c r="S71" s="1"/>
      <c r="T71" s="1"/>
      <c r="U71" s="143"/>
      <c r="V71" s="123">
        <v>1</v>
      </c>
      <c r="W71" s="1"/>
      <c r="X71" s="1"/>
      <c r="Y71" s="1"/>
      <c r="Z71" s="1"/>
      <c r="AA71" s="1"/>
      <c r="AB71" s="1"/>
      <c r="AC71" s="1"/>
      <c r="AD71" s="162"/>
      <c r="AE71" s="1">
        <v>1</v>
      </c>
      <c r="AF71" s="4"/>
      <c r="AG71" s="4"/>
      <c r="AH71" s="4"/>
      <c r="AI71" s="4"/>
      <c r="AJ71" s="89"/>
      <c r="AK71" s="89">
        <v>1</v>
      </c>
      <c r="AL71" s="85"/>
      <c r="AM71" s="82"/>
      <c r="AN71" s="82"/>
      <c r="AO71" s="82"/>
      <c r="AP71" s="82"/>
      <c r="AQ71" s="82"/>
      <c r="AR71" s="82"/>
      <c r="AS71" s="1"/>
      <c r="AT71" s="1"/>
      <c r="AU71" s="156"/>
      <c r="AV71" s="264" t="s">
        <v>334</v>
      </c>
    </row>
    <row r="72" spans="1:48" ht="39.950000000000003" customHeight="1">
      <c r="A72" s="44">
        <v>67</v>
      </c>
      <c r="B72" s="225"/>
      <c r="C72" s="228"/>
      <c r="D72" s="47" t="s">
        <v>94</v>
      </c>
      <c r="E72" s="121">
        <v>107</v>
      </c>
      <c r="F72" s="98" t="s">
        <v>42</v>
      </c>
      <c r="G72" s="258"/>
      <c r="H72" s="1"/>
      <c r="I72" s="24"/>
      <c r="J72" s="50" t="s">
        <v>333</v>
      </c>
      <c r="K72" s="125">
        <v>6</v>
      </c>
      <c r="L72" s="143"/>
      <c r="M72" s="1"/>
      <c r="N72" s="1"/>
      <c r="O72" s="156"/>
      <c r="P72" s="1"/>
      <c r="Q72" s="1"/>
      <c r="R72" s="1"/>
      <c r="S72" s="1"/>
      <c r="T72" s="1"/>
      <c r="U72" s="143"/>
      <c r="V72" s="123">
        <v>1</v>
      </c>
      <c r="W72" s="1"/>
      <c r="X72" s="1"/>
      <c r="Y72" s="1"/>
      <c r="Z72" s="1"/>
      <c r="AA72" s="1"/>
      <c r="AB72" s="1"/>
      <c r="AC72" s="1"/>
      <c r="AD72" s="162"/>
      <c r="AE72" s="1">
        <v>1</v>
      </c>
      <c r="AF72" s="4"/>
      <c r="AG72" s="4"/>
      <c r="AH72" s="4"/>
      <c r="AI72" s="4"/>
      <c r="AJ72" s="89"/>
      <c r="AK72" s="89"/>
      <c r="AL72" s="90">
        <v>1</v>
      </c>
      <c r="AM72" s="82"/>
      <c r="AN72" s="82"/>
      <c r="AO72" s="82"/>
      <c r="AP72" s="82"/>
      <c r="AQ72" s="82"/>
      <c r="AR72" s="82"/>
      <c r="AS72" s="1"/>
      <c r="AT72" s="1"/>
      <c r="AU72" s="156"/>
      <c r="AV72" s="264" t="s">
        <v>334</v>
      </c>
    </row>
    <row r="73" spans="1:48" ht="39.950000000000003" customHeight="1">
      <c r="A73" s="44">
        <v>68</v>
      </c>
      <c r="B73" s="226"/>
      <c r="C73" s="229"/>
      <c r="D73" s="47" t="s">
        <v>94</v>
      </c>
      <c r="E73" s="121">
        <v>107</v>
      </c>
      <c r="F73" s="98" t="s">
        <v>42</v>
      </c>
      <c r="G73" s="259"/>
      <c r="H73" s="1"/>
      <c r="I73" s="24"/>
      <c r="J73" s="50" t="s">
        <v>214</v>
      </c>
      <c r="K73" s="125">
        <v>6</v>
      </c>
      <c r="L73" s="147"/>
      <c r="M73" s="1"/>
      <c r="N73" s="1"/>
      <c r="O73" s="159"/>
      <c r="P73" s="1"/>
      <c r="Q73" s="1"/>
      <c r="R73" s="1"/>
      <c r="S73" s="1"/>
      <c r="T73" s="1"/>
      <c r="U73" s="147"/>
      <c r="V73" s="123">
        <v>1</v>
      </c>
      <c r="W73" s="1"/>
      <c r="X73" s="1"/>
      <c r="Y73" s="1"/>
      <c r="Z73" s="1"/>
      <c r="AA73" s="1"/>
      <c r="AB73" s="1"/>
      <c r="AC73" s="1"/>
      <c r="AD73" s="163"/>
      <c r="AE73" s="1">
        <v>1</v>
      </c>
      <c r="AF73" s="4"/>
      <c r="AG73" s="4"/>
      <c r="AH73" s="4"/>
      <c r="AI73" s="4"/>
      <c r="AJ73" s="89"/>
      <c r="AK73" s="89">
        <v>1</v>
      </c>
      <c r="AL73" s="85"/>
      <c r="AM73" s="82"/>
      <c r="AN73" s="82"/>
      <c r="AO73" s="82"/>
      <c r="AP73" s="82"/>
      <c r="AQ73" s="82"/>
      <c r="AR73" s="82"/>
      <c r="AS73" s="1"/>
      <c r="AT73" s="1"/>
      <c r="AU73" s="159"/>
      <c r="AV73" s="264" t="s">
        <v>334</v>
      </c>
    </row>
    <row r="74" spans="1:48" ht="39.950000000000003" customHeight="1">
      <c r="A74" s="44">
        <v>69</v>
      </c>
      <c r="B74" s="224">
        <v>46</v>
      </c>
      <c r="C74" s="227" t="s">
        <v>162</v>
      </c>
      <c r="D74" s="47" t="s">
        <v>94</v>
      </c>
      <c r="E74" s="121">
        <v>107</v>
      </c>
      <c r="F74" s="98" t="s">
        <v>42</v>
      </c>
      <c r="G74" s="260" t="s">
        <v>163</v>
      </c>
      <c r="H74" s="1"/>
      <c r="I74" s="24"/>
      <c r="J74" s="50" t="s">
        <v>215</v>
      </c>
      <c r="K74" s="125">
        <v>6</v>
      </c>
      <c r="L74" s="140" t="s">
        <v>164</v>
      </c>
      <c r="M74" s="1"/>
      <c r="N74" s="1"/>
      <c r="O74" s="153">
        <v>151.52832000000001</v>
      </c>
      <c r="P74" s="1"/>
      <c r="Q74" s="1"/>
      <c r="R74" s="1"/>
      <c r="S74" s="1"/>
      <c r="T74" s="1"/>
      <c r="U74" s="140" t="s">
        <v>165</v>
      </c>
      <c r="V74" s="123">
        <v>1</v>
      </c>
      <c r="W74" s="1"/>
      <c r="X74" s="1"/>
      <c r="Y74" s="1"/>
      <c r="Z74" s="1"/>
      <c r="AA74" s="1"/>
      <c r="AB74" s="1"/>
      <c r="AC74" s="1"/>
      <c r="AD74" s="1"/>
      <c r="AE74" s="1"/>
      <c r="AF74" s="4"/>
      <c r="AG74" s="4"/>
      <c r="AH74" s="4"/>
      <c r="AI74" s="4"/>
      <c r="AJ74" s="89">
        <v>1</v>
      </c>
      <c r="AK74" s="82"/>
      <c r="AL74" s="82"/>
      <c r="AM74" s="82"/>
      <c r="AN74" s="82"/>
      <c r="AO74" s="82"/>
      <c r="AP74" s="82"/>
      <c r="AQ74" s="82"/>
      <c r="AR74" s="82"/>
      <c r="AS74" s="1"/>
      <c r="AT74" s="1"/>
      <c r="AU74" s="1"/>
      <c r="AV74" s="264" t="s">
        <v>334</v>
      </c>
    </row>
    <row r="75" spans="1:48" ht="39.950000000000003" customHeight="1">
      <c r="A75" s="44">
        <v>70</v>
      </c>
      <c r="B75" s="225"/>
      <c r="C75" s="228"/>
      <c r="D75" s="47" t="s">
        <v>94</v>
      </c>
      <c r="E75" s="121">
        <v>107</v>
      </c>
      <c r="F75" s="98" t="s">
        <v>42</v>
      </c>
      <c r="G75" s="261"/>
      <c r="H75" s="1"/>
      <c r="I75" s="24"/>
      <c r="J75" s="50" t="s">
        <v>216</v>
      </c>
      <c r="K75" s="125">
        <v>6</v>
      </c>
      <c r="L75" s="143"/>
      <c r="M75" s="1"/>
      <c r="N75" s="1"/>
      <c r="O75" s="156"/>
      <c r="P75" s="1"/>
      <c r="Q75" s="1"/>
      <c r="R75" s="1"/>
      <c r="S75" s="1"/>
      <c r="T75" s="1"/>
      <c r="U75" s="143"/>
      <c r="V75" s="123">
        <v>1</v>
      </c>
      <c r="W75" s="1"/>
      <c r="X75" s="1"/>
      <c r="Y75" s="1"/>
      <c r="Z75" s="1"/>
      <c r="AA75" s="1"/>
      <c r="AB75" s="1"/>
      <c r="AC75" s="1"/>
      <c r="AD75" s="1"/>
      <c r="AE75" s="1"/>
      <c r="AF75" s="4"/>
      <c r="AG75" s="4"/>
      <c r="AH75" s="4"/>
      <c r="AI75" s="4"/>
      <c r="AJ75" s="89">
        <v>1</v>
      </c>
      <c r="AK75" s="82"/>
      <c r="AL75" s="82"/>
      <c r="AM75" s="82"/>
      <c r="AN75" s="82"/>
      <c r="AO75" s="82"/>
      <c r="AP75" s="82"/>
      <c r="AQ75" s="82"/>
      <c r="AR75" s="82"/>
      <c r="AS75" s="1"/>
      <c r="AT75" s="1"/>
      <c r="AU75" s="1"/>
      <c r="AV75" s="264" t="s">
        <v>334</v>
      </c>
    </row>
    <row r="76" spans="1:48" ht="39.950000000000003" customHeight="1">
      <c r="A76" s="44">
        <v>71</v>
      </c>
      <c r="B76" s="225"/>
      <c r="C76" s="228"/>
      <c r="D76" s="47" t="s">
        <v>94</v>
      </c>
      <c r="E76" s="121">
        <v>107</v>
      </c>
      <c r="F76" s="98" t="s">
        <v>42</v>
      </c>
      <c r="G76" s="261"/>
      <c r="H76" s="1"/>
      <c r="I76" s="24"/>
      <c r="J76" s="50" t="s">
        <v>217</v>
      </c>
      <c r="K76" s="125">
        <v>6</v>
      </c>
      <c r="L76" s="143"/>
      <c r="M76" s="1"/>
      <c r="N76" s="1"/>
      <c r="O76" s="156"/>
      <c r="P76" s="1"/>
      <c r="Q76" s="1"/>
      <c r="R76" s="1"/>
      <c r="S76" s="1"/>
      <c r="T76" s="1"/>
      <c r="U76" s="143"/>
      <c r="V76" s="123">
        <v>1</v>
      </c>
      <c r="W76" s="1"/>
      <c r="X76" s="1"/>
      <c r="Y76" s="1"/>
      <c r="Z76" s="1"/>
      <c r="AA76" s="1"/>
      <c r="AB76" s="1"/>
      <c r="AC76" s="1"/>
      <c r="AD76" s="1"/>
      <c r="AE76" s="1"/>
      <c r="AF76" s="4"/>
      <c r="AG76" s="4"/>
      <c r="AH76" s="4"/>
      <c r="AI76" s="4">
        <v>1</v>
      </c>
      <c r="AJ76" s="82"/>
      <c r="AK76" s="82"/>
      <c r="AL76" s="82"/>
      <c r="AM76" s="82"/>
      <c r="AN76" s="82"/>
      <c r="AO76" s="82"/>
      <c r="AP76" s="82"/>
      <c r="AQ76" s="82"/>
      <c r="AR76" s="82"/>
      <c r="AS76" s="1"/>
      <c r="AT76" s="1"/>
      <c r="AU76" s="1"/>
      <c r="AV76" s="9" t="s">
        <v>231</v>
      </c>
    </row>
    <row r="77" spans="1:48" ht="39.950000000000003" customHeight="1">
      <c r="A77" s="44">
        <v>72</v>
      </c>
      <c r="B77" s="226"/>
      <c r="C77" s="229"/>
      <c r="D77" s="47" t="s">
        <v>94</v>
      </c>
      <c r="E77" s="121">
        <v>107</v>
      </c>
      <c r="F77" s="98" t="s">
        <v>42</v>
      </c>
      <c r="G77" s="262"/>
      <c r="H77" s="1"/>
      <c r="I77" s="24"/>
      <c r="J77" s="50" t="s">
        <v>218</v>
      </c>
      <c r="K77" s="125">
        <v>6</v>
      </c>
      <c r="L77" s="147"/>
      <c r="M77" s="1"/>
      <c r="N77" s="1"/>
      <c r="O77" s="159"/>
      <c r="P77" s="1"/>
      <c r="Q77" s="1"/>
      <c r="R77" s="1"/>
      <c r="S77" s="1"/>
      <c r="T77" s="1"/>
      <c r="U77" s="147"/>
      <c r="V77" s="123">
        <v>1</v>
      </c>
      <c r="W77" s="1"/>
      <c r="X77" s="1"/>
      <c r="Y77" s="1"/>
      <c r="Z77" s="1"/>
      <c r="AA77" s="1"/>
      <c r="AB77" s="1"/>
      <c r="AC77" s="1"/>
      <c r="AD77" s="1"/>
      <c r="AE77" s="1"/>
      <c r="AF77" s="4"/>
      <c r="AG77" s="4"/>
      <c r="AH77" s="4"/>
      <c r="AI77" s="4">
        <v>1</v>
      </c>
      <c r="AJ77" s="82"/>
      <c r="AK77" s="82"/>
      <c r="AL77" s="82"/>
      <c r="AM77" s="82"/>
      <c r="AN77" s="82"/>
      <c r="AO77" s="82"/>
      <c r="AP77" s="82"/>
      <c r="AQ77" s="82"/>
      <c r="AR77" s="82"/>
      <c r="AS77" s="1"/>
      <c r="AT77" s="1"/>
      <c r="AU77" s="1"/>
      <c r="AV77" s="9" t="s">
        <v>334</v>
      </c>
    </row>
    <row r="78" spans="1:48" ht="39.950000000000003" customHeight="1">
      <c r="A78" s="248">
        <v>73</v>
      </c>
      <c r="B78" s="224">
        <v>47</v>
      </c>
      <c r="C78" s="227" t="s">
        <v>166</v>
      </c>
      <c r="D78" s="59" t="s">
        <v>94</v>
      </c>
      <c r="E78" s="165">
        <v>107</v>
      </c>
      <c r="F78" s="98" t="s">
        <v>42</v>
      </c>
      <c r="G78" s="152" t="s">
        <v>167</v>
      </c>
      <c r="H78" s="1"/>
      <c r="I78" s="24"/>
      <c r="J78" s="51" t="s">
        <v>219</v>
      </c>
      <c r="K78" s="78">
        <v>8</v>
      </c>
      <c r="L78" s="140" t="s">
        <v>168</v>
      </c>
      <c r="M78" s="1"/>
      <c r="N78" s="1"/>
      <c r="O78" s="153">
        <v>71.725970000000004</v>
      </c>
      <c r="P78" s="1"/>
      <c r="Q78" s="1"/>
      <c r="R78" s="1"/>
      <c r="S78" s="1"/>
      <c r="T78" s="1"/>
      <c r="U78" s="140" t="s">
        <v>169</v>
      </c>
      <c r="V78" s="123">
        <v>1</v>
      </c>
      <c r="W78" s="1"/>
      <c r="X78" s="1"/>
      <c r="Y78" s="1"/>
      <c r="Z78" s="1"/>
      <c r="AA78" s="1"/>
      <c r="AB78" s="1"/>
      <c r="AC78" s="1"/>
      <c r="AD78" s="161" t="s">
        <v>170</v>
      </c>
      <c r="AE78" s="1">
        <v>1</v>
      </c>
      <c r="AF78" s="4"/>
      <c r="AG78" s="117"/>
      <c r="AH78" s="117"/>
      <c r="AI78" s="117"/>
      <c r="AJ78" s="249"/>
      <c r="AK78" s="249">
        <v>1</v>
      </c>
      <c r="AL78" s="250"/>
      <c r="AM78" s="84"/>
      <c r="AN78" s="84"/>
      <c r="AO78" s="84"/>
      <c r="AP78" s="84"/>
      <c r="AQ78" s="84"/>
      <c r="AR78" s="84"/>
      <c r="AS78" s="1"/>
      <c r="AT78" s="1"/>
      <c r="AU78" s="153">
        <v>64.553370000000001</v>
      </c>
      <c r="AV78" s="264" t="s">
        <v>334</v>
      </c>
    </row>
    <row r="79" spans="1:48" ht="39.950000000000003" customHeight="1">
      <c r="A79" s="44">
        <v>74</v>
      </c>
      <c r="B79" s="226"/>
      <c r="C79" s="229"/>
      <c r="D79" s="47" t="s">
        <v>94</v>
      </c>
      <c r="E79" s="121">
        <v>107</v>
      </c>
      <c r="F79" s="95" t="s">
        <v>42</v>
      </c>
      <c r="G79" s="58"/>
      <c r="H79" s="1"/>
      <c r="I79" s="24"/>
      <c r="J79" s="50" t="s">
        <v>220</v>
      </c>
      <c r="K79" s="125">
        <v>4</v>
      </c>
      <c r="L79" s="147"/>
      <c r="M79" s="1"/>
      <c r="N79" s="1"/>
      <c r="O79" s="159"/>
      <c r="P79" s="1"/>
      <c r="Q79" s="1"/>
      <c r="R79" s="1"/>
      <c r="S79" s="1"/>
      <c r="T79" s="1"/>
      <c r="U79" s="147"/>
      <c r="V79" s="123">
        <v>1</v>
      </c>
      <c r="W79" s="1"/>
      <c r="X79" s="1"/>
      <c r="Y79" s="1"/>
      <c r="Z79" s="1"/>
      <c r="AA79" s="1"/>
      <c r="AB79" s="1"/>
      <c r="AC79" s="1"/>
      <c r="AD79" s="163"/>
      <c r="AE79" s="1">
        <v>1</v>
      </c>
      <c r="AF79" s="4"/>
      <c r="AG79" s="4"/>
      <c r="AH79" s="4"/>
      <c r="AI79" s="4"/>
      <c r="AJ79" s="89"/>
      <c r="AK79" s="89"/>
      <c r="AL79" s="91"/>
      <c r="AM79" s="91">
        <v>1</v>
      </c>
      <c r="AN79" s="82"/>
      <c r="AO79" s="82"/>
      <c r="AP79" s="82"/>
      <c r="AQ79" s="82"/>
      <c r="AR79" s="82"/>
      <c r="AS79" s="1"/>
      <c r="AT79" s="1"/>
      <c r="AU79" s="159"/>
      <c r="AV79" s="264" t="s">
        <v>334</v>
      </c>
    </row>
    <row r="80" spans="1:48" ht="39.950000000000003" customHeight="1">
      <c r="A80" s="44">
        <v>75</v>
      </c>
      <c r="B80" s="120">
        <v>48</v>
      </c>
      <c r="C80" s="121" t="s">
        <v>171</v>
      </c>
      <c r="D80" s="47" t="s">
        <v>94</v>
      </c>
      <c r="E80" s="121">
        <v>107</v>
      </c>
      <c r="F80" s="95" t="s">
        <v>42</v>
      </c>
      <c r="G80" s="263" t="s">
        <v>186</v>
      </c>
      <c r="H80" s="1"/>
      <c r="I80" s="24"/>
      <c r="J80" s="50" t="s">
        <v>221</v>
      </c>
      <c r="K80" s="125">
        <v>4</v>
      </c>
      <c r="L80" s="122" t="s">
        <v>227</v>
      </c>
      <c r="M80" s="1"/>
      <c r="N80" s="1"/>
      <c r="O80" s="1"/>
      <c r="P80" s="1"/>
      <c r="Q80" s="1"/>
      <c r="R80" s="1"/>
      <c r="S80" s="1"/>
      <c r="T80" s="1"/>
      <c r="U80" s="43"/>
      <c r="V80" s="43"/>
      <c r="W80" s="1"/>
      <c r="X80" s="1"/>
      <c r="Y80" s="1"/>
      <c r="Z80" s="1"/>
      <c r="AA80" s="1"/>
      <c r="AB80" s="1"/>
      <c r="AC80" s="1"/>
      <c r="AD80" s="1"/>
      <c r="AE80" s="1"/>
      <c r="AF80" s="4"/>
      <c r="AG80" s="4"/>
      <c r="AH80" s="4">
        <v>1</v>
      </c>
      <c r="AI80" s="4"/>
      <c r="AJ80" s="82"/>
      <c r="AK80" s="82"/>
      <c r="AL80" s="82"/>
      <c r="AM80" s="82"/>
      <c r="AN80" s="82"/>
      <c r="AO80" s="82"/>
      <c r="AP80" s="82"/>
      <c r="AQ80" s="82"/>
      <c r="AR80" s="82"/>
      <c r="AS80" s="1"/>
      <c r="AT80" s="1"/>
      <c r="AU80" s="1"/>
      <c r="AV80" s="70" t="s">
        <v>228</v>
      </c>
    </row>
    <row r="81" spans="1:48" ht="39.950000000000003" customHeight="1">
      <c r="A81" s="44">
        <v>76</v>
      </c>
      <c r="B81" s="224">
        <v>49</v>
      </c>
      <c r="C81" s="227" t="s">
        <v>172</v>
      </c>
      <c r="D81" s="47" t="s">
        <v>94</v>
      </c>
      <c r="E81" s="121">
        <v>107</v>
      </c>
      <c r="F81" s="95" t="s">
        <v>42</v>
      </c>
      <c r="G81" s="58" t="s">
        <v>173</v>
      </c>
      <c r="H81" s="1"/>
      <c r="I81" s="24"/>
      <c r="J81" s="50" t="s">
        <v>222</v>
      </c>
      <c r="K81" s="125">
        <v>6</v>
      </c>
      <c r="L81" s="140" t="s">
        <v>174</v>
      </c>
      <c r="M81" s="1"/>
      <c r="N81" s="1"/>
      <c r="O81" s="153">
        <v>64.447100000000006</v>
      </c>
      <c r="P81" s="1"/>
      <c r="Q81" s="1"/>
      <c r="R81" s="1"/>
      <c r="S81" s="1"/>
      <c r="T81" s="1"/>
      <c r="U81" s="140" t="s">
        <v>175</v>
      </c>
      <c r="V81" s="123">
        <v>1</v>
      </c>
      <c r="W81" s="1"/>
      <c r="X81" s="1"/>
      <c r="Y81" s="1"/>
      <c r="Z81" s="1"/>
      <c r="AA81" s="1"/>
      <c r="AB81" s="1"/>
      <c r="AC81" s="1"/>
      <c r="AD81" s="1"/>
      <c r="AE81" s="1"/>
      <c r="AF81" s="4"/>
      <c r="AG81" s="4"/>
      <c r="AH81" s="4"/>
      <c r="AI81" s="4">
        <v>1</v>
      </c>
      <c r="AJ81" s="82"/>
      <c r="AK81" s="82"/>
      <c r="AL81" s="82"/>
      <c r="AM81" s="82"/>
      <c r="AN81" s="82"/>
      <c r="AO81" s="82"/>
      <c r="AP81" s="82"/>
      <c r="AQ81" s="82"/>
      <c r="AR81" s="82"/>
      <c r="AS81" s="1"/>
      <c r="AT81" s="1"/>
      <c r="AU81" s="1"/>
      <c r="AV81" s="70"/>
    </row>
    <row r="82" spans="1:48" ht="39.950000000000003" customHeight="1">
      <c r="A82" s="44">
        <v>77</v>
      </c>
      <c r="B82" s="226"/>
      <c r="C82" s="229"/>
      <c r="D82" s="47" t="s">
        <v>94</v>
      </c>
      <c r="E82" s="121">
        <v>107</v>
      </c>
      <c r="F82" s="95" t="s">
        <v>42</v>
      </c>
      <c r="G82" s="58"/>
      <c r="H82" s="23"/>
      <c r="I82" s="126"/>
      <c r="J82" s="50" t="s">
        <v>223</v>
      </c>
      <c r="K82" s="125">
        <v>4</v>
      </c>
      <c r="L82" s="147"/>
      <c r="M82" s="23"/>
      <c r="N82" s="23"/>
      <c r="O82" s="159"/>
      <c r="P82" s="23"/>
      <c r="Q82" s="23"/>
      <c r="R82" s="23"/>
      <c r="S82" s="23"/>
      <c r="T82" s="23"/>
      <c r="U82" s="147"/>
      <c r="V82" s="131">
        <v>1</v>
      </c>
      <c r="W82" s="23"/>
      <c r="X82" s="23"/>
      <c r="Y82" s="23"/>
      <c r="Z82" s="23"/>
      <c r="AA82" s="23"/>
      <c r="AB82" s="23"/>
      <c r="AC82" s="23"/>
      <c r="AD82" s="23"/>
      <c r="AE82" s="23"/>
      <c r="AF82" s="117"/>
      <c r="AG82" s="4"/>
      <c r="AH82" s="4"/>
      <c r="AI82" s="4">
        <v>1</v>
      </c>
      <c r="AJ82" s="82"/>
      <c r="AK82" s="82"/>
      <c r="AL82" s="82"/>
      <c r="AM82" s="82"/>
      <c r="AN82" s="82"/>
      <c r="AO82" s="82"/>
      <c r="AP82" s="82"/>
      <c r="AQ82" s="82"/>
      <c r="AR82" s="82"/>
      <c r="AS82" s="23"/>
      <c r="AT82" s="23"/>
      <c r="AU82" s="23"/>
      <c r="AV82" s="70"/>
    </row>
    <row r="83" spans="1:48">
      <c r="A83" s="133" t="s">
        <v>235</v>
      </c>
      <c r="B83" s="164"/>
      <c r="C83" s="164"/>
      <c r="D83" s="164"/>
      <c r="E83" s="164"/>
      <c r="F83" s="164"/>
      <c r="G83" s="134"/>
      <c r="H83" s="1"/>
      <c r="I83" s="24"/>
      <c r="J83" s="81">
        <f>A82</f>
        <v>77</v>
      </c>
      <c r="K83" s="115">
        <f t="shared" ref="K83:AF83" si="0">SUM(K6:K82)</f>
        <v>456</v>
      </c>
      <c r="L83" s="115">
        <f t="shared" si="0"/>
        <v>0</v>
      </c>
      <c r="M83" s="115">
        <f t="shared" si="0"/>
        <v>0</v>
      </c>
      <c r="N83" s="115">
        <f t="shared" si="0"/>
        <v>466.10953999999998</v>
      </c>
      <c r="O83" s="115">
        <f t="shared" si="0"/>
        <v>3487.8398700000007</v>
      </c>
      <c r="P83" s="115">
        <f t="shared" si="0"/>
        <v>0</v>
      </c>
      <c r="Q83" s="115">
        <f t="shared" si="0"/>
        <v>0</v>
      </c>
      <c r="R83" s="115">
        <f t="shared" si="0"/>
        <v>0</v>
      </c>
      <c r="S83" s="115">
        <f t="shared" si="0"/>
        <v>0</v>
      </c>
      <c r="T83" s="115">
        <f t="shared" si="0"/>
        <v>0</v>
      </c>
      <c r="U83" s="115">
        <f t="shared" si="0"/>
        <v>0</v>
      </c>
      <c r="V83" s="115">
        <f t="shared" si="0"/>
        <v>28</v>
      </c>
      <c r="W83" s="115">
        <f t="shared" si="0"/>
        <v>0</v>
      </c>
      <c r="X83" s="115">
        <f t="shared" si="0"/>
        <v>0</v>
      </c>
      <c r="Y83" s="115">
        <f t="shared" si="0"/>
        <v>0</v>
      </c>
      <c r="Z83" s="115">
        <f t="shared" si="0"/>
        <v>0</v>
      </c>
      <c r="AA83" s="115">
        <f t="shared" si="0"/>
        <v>0</v>
      </c>
      <c r="AB83" s="115">
        <f t="shared" si="0"/>
        <v>0</v>
      </c>
      <c r="AC83" s="115">
        <f t="shared" si="0"/>
        <v>0</v>
      </c>
      <c r="AD83" s="115">
        <f t="shared" si="0"/>
        <v>0</v>
      </c>
      <c r="AE83" s="115">
        <f t="shared" si="0"/>
        <v>11</v>
      </c>
      <c r="AF83" s="115">
        <f t="shared" si="0"/>
        <v>0</v>
      </c>
      <c r="AG83" s="115">
        <f>SUM(AG6:AG82)</f>
        <v>1</v>
      </c>
      <c r="AH83" s="115">
        <f t="shared" ref="AH83:AU83" si="1">SUM(AH6:AH82)</f>
        <v>23</v>
      </c>
      <c r="AI83" s="115">
        <f t="shared" si="1"/>
        <v>24</v>
      </c>
      <c r="AJ83" s="115">
        <f t="shared" si="1"/>
        <v>4</v>
      </c>
      <c r="AK83" s="115">
        <f t="shared" si="1"/>
        <v>6</v>
      </c>
      <c r="AL83" s="115">
        <f t="shared" si="1"/>
        <v>1</v>
      </c>
      <c r="AM83" s="115">
        <f t="shared" si="1"/>
        <v>7</v>
      </c>
      <c r="AN83" s="115">
        <f t="shared" si="1"/>
        <v>3</v>
      </c>
      <c r="AO83" s="115">
        <f t="shared" si="1"/>
        <v>5</v>
      </c>
      <c r="AP83" s="115">
        <f t="shared" si="1"/>
        <v>1</v>
      </c>
      <c r="AQ83" s="115">
        <f t="shared" si="1"/>
        <v>2</v>
      </c>
      <c r="AR83" s="115">
        <f t="shared" si="1"/>
        <v>0</v>
      </c>
      <c r="AS83" s="115">
        <f t="shared" si="1"/>
        <v>1245.1158599999999</v>
      </c>
      <c r="AT83" s="115">
        <f t="shared" si="1"/>
        <v>154.86000000000001</v>
      </c>
      <c r="AU83" s="115">
        <f t="shared" si="1"/>
        <v>467.52511000000004</v>
      </c>
      <c r="AV83" s="71"/>
    </row>
  </sheetData>
  <mergeCells count="42">
    <mergeCell ref="C45:C52"/>
    <mergeCell ref="B45:B52"/>
    <mergeCell ref="G45:G52"/>
    <mergeCell ref="G54:G63"/>
    <mergeCell ref="C54:C63"/>
    <mergeCell ref="B54:B63"/>
    <mergeCell ref="G69:G73"/>
    <mergeCell ref="G74:G77"/>
    <mergeCell ref="B74:B77"/>
    <mergeCell ref="C74:C77"/>
    <mergeCell ref="C64:C67"/>
    <mergeCell ref="B64:B67"/>
    <mergeCell ref="G64:G67"/>
    <mergeCell ref="C81:C82"/>
    <mergeCell ref="B81:B82"/>
    <mergeCell ref="C78:C79"/>
    <mergeCell ref="B78:B79"/>
    <mergeCell ref="B69:B73"/>
    <mergeCell ref="C69:C73"/>
    <mergeCell ref="A1:AV1"/>
    <mergeCell ref="A2:AV2"/>
    <mergeCell ref="K3:K5"/>
    <mergeCell ref="AG3:AG5"/>
    <mergeCell ref="AH3:AH5"/>
    <mergeCell ref="AI3:AI5"/>
    <mergeCell ref="AJ4:AJ5"/>
    <mergeCell ref="AK4:AK5"/>
    <mergeCell ref="AL4:AL5"/>
    <mergeCell ref="AM4:AN4"/>
    <mergeCell ref="AO4:AP4"/>
    <mergeCell ref="AQ4:AQ5"/>
    <mergeCell ref="AR4:AR5"/>
    <mergeCell ref="AJ3:AR3"/>
    <mergeCell ref="AV3:AV5"/>
    <mergeCell ref="J3:J5"/>
    <mergeCell ref="E3:E5"/>
    <mergeCell ref="D3:D5"/>
    <mergeCell ref="A3:A5"/>
    <mergeCell ref="B3:B5"/>
    <mergeCell ref="C3:C5"/>
    <mergeCell ref="F3:F5"/>
    <mergeCell ref="G3:G5"/>
  </mergeCells>
  <printOptions horizontalCentered="1"/>
  <pageMargins left="0.75" right="0.75" top="0.54" bottom="0.25" header="0.56000000000000005" footer="0.14000000000000001"/>
  <pageSetup paperSize="9" scale="68" orientation="landscape" r:id="rId1"/>
  <rowBreaks count="1" manualBreakCount="1">
    <brk id="73" max="4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H58"/>
  <sheetViews>
    <sheetView view="pageBreakPreview" zoomScale="98" zoomScaleSheetLayoutView="98" workbookViewId="0">
      <pane ySplit="5" topLeftCell="A6" activePane="bottomLeft" state="frozen"/>
      <selection activeCell="C1" sqref="C1"/>
      <selection pane="bottomLeft" activeCell="J55" sqref="J55"/>
    </sheetView>
  </sheetViews>
  <sheetFormatPr defaultRowHeight="23.25"/>
  <cols>
    <col min="1" max="2" width="5.42578125" style="25" customWidth="1"/>
    <col min="3" max="3" width="8.28515625" customWidth="1"/>
    <col min="4" max="4" width="11.5703125" style="60" customWidth="1"/>
    <col min="5" max="5" width="7.7109375" customWidth="1"/>
    <col min="6" max="6" width="13" style="31" customWidth="1"/>
    <col min="7" max="7" width="10" style="61" customWidth="1"/>
    <col min="8" max="8" width="17.140625" hidden="1" customWidth="1"/>
    <col min="9" max="9" width="12.5703125" style="26" hidden="1" customWidth="1"/>
    <col min="10" max="10" width="34.85546875" style="31" customWidth="1"/>
    <col min="11" max="11" width="5.28515625" style="34" customWidth="1"/>
    <col min="12" max="12" width="22.85546875" style="73" hidden="1" customWidth="1"/>
    <col min="13" max="13" width="19.140625" hidden="1" customWidth="1"/>
    <col min="14" max="14" width="9.140625" hidden="1" customWidth="1"/>
    <col min="15" max="15" width="13" hidden="1" customWidth="1"/>
    <col min="16" max="16" width="9.140625" hidden="1" customWidth="1"/>
    <col min="17" max="17" width="9.85546875" hidden="1" customWidth="1"/>
    <col min="18" max="19" width="9.140625" hidden="1" customWidth="1"/>
    <col min="20" max="20" width="12.85546875" hidden="1" customWidth="1"/>
    <col min="21" max="21" width="18.5703125" hidden="1" customWidth="1"/>
    <col min="22" max="22" width="9.7109375" hidden="1" customWidth="1"/>
    <col min="23" max="28" width="9.140625" hidden="1" customWidth="1"/>
    <col min="29" max="29" width="15" hidden="1" customWidth="1"/>
    <col min="30" max="30" width="14.7109375" style="27" hidden="1" customWidth="1"/>
    <col min="31" max="31" width="9.140625" hidden="1" customWidth="1"/>
    <col min="32" max="32" width="8.140625" hidden="1" customWidth="1"/>
    <col min="33" max="33" width="9" customWidth="1"/>
    <col min="34" max="34" width="7.85546875" customWidth="1"/>
    <col min="35" max="35" width="6.42578125" customWidth="1"/>
    <col min="36" max="44" width="4.7109375" hidden="1" customWidth="1"/>
    <col min="45" max="47" width="9.140625" hidden="1" customWidth="1"/>
    <col min="48" max="48" width="16" style="72" customWidth="1"/>
  </cols>
  <sheetData>
    <row r="1" spans="1:59" ht="18.75">
      <c r="A1" s="221" t="s">
        <v>182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3"/>
    </row>
    <row r="2" spans="1:59" ht="18.75">
      <c r="A2" s="221" t="s">
        <v>308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3"/>
    </row>
    <row r="3" spans="1:59" s="2" customFormat="1" ht="23.25" customHeight="1">
      <c r="A3" s="217" t="s">
        <v>309</v>
      </c>
      <c r="B3" s="217" t="s">
        <v>310</v>
      </c>
      <c r="C3" s="217" t="s">
        <v>1</v>
      </c>
      <c r="D3" s="217" t="s">
        <v>93</v>
      </c>
      <c r="E3" s="217" t="s">
        <v>99</v>
      </c>
      <c r="F3" s="217" t="s">
        <v>2</v>
      </c>
      <c r="G3" s="217" t="s">
        <v>3</v>
      </c>
      <c r="H3" s="132" t="s">
        <v>4</v>
      </c>
      <c r="I3" s="132" t="s">
        <v>5</v>
      </c>
      <c r="J3" s="217" t="s">
        <v>6</v>
      </c>
      <c r="K3" s="220" t="s">
        <v>100</v>
      </c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220" t="s">
        <v>26</v>
      </c>
      <c r="AH3" s="220" t="s">
        <v>227</v>
      </c>
      <c r="AI3" s="220" t="s">
        <v>185</v>
      </c>
      <c r="AJ3" s="183" t="s">
        <v>184</v>
      </c>
      <c r="AK3" s="183"/>
      <c r="AL3" s="183"/>
      <c r="AM3" s="183"/>
      <c r="AN3" s="183"/>
      <c r="AO3" s="183"/>
      <c r="AP3" s="183"/>
      <c r="AQ3" s="183"/>
      <c r="AR3" s="183"/>
      <c r="AS3" s="184" t="s">
        <v>27</v>
      </c>
      <c r="AT3" s="185" t="s">
        <v>28</v>
      </c>
      <c r="AU3" s="185" t="s">
        <v>29</v>
      </c>
      <c r="AV3" s="220" t="s">
        <v>30</v>
      </c>
    </row>
    <row r="4" spans="1:59" s="2" customFormat="1" ht="12" customHeight="1">
      <c r="A4" s="218"/>
      <c r="B4" s="218"/>
      <c r="C4" s="218"/>
      <c r="D4" s="218"/>
      <c r="E4" s="218"/>
      <c r="F4" s="218"/>
      <c r="G4" s="218"/>
      <c r="H4" s="136"/>
      <c r="I4" s="136"/>
      <c r="J4" s="218"/>
      <c r="K4" s="220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  <c r="Y4" s="186"/>
      <c r="Z4" s="185"/>
      <c r="AA4" s="185"/>
      <c r="AB4" s="185"/>
      <c r="AC4" s="185"/>
      <c r="AD4" s="185"/>
      <c r="AE4" s="185" t="s">
        <v>31</v>
      </c>
      <c r="AF4" s="185" t="s">
        <v>13</v>
      </c>
      <c r="AG4" s="220"/>
      <c r="AH4" s="220"/>
      <c r="AI4" s="220"/>
      <c r="AJ4" s="183" t="s">
        <v>32</v>
      </c>
      <c r="AK4" s="183" t="s">
        <v>33</v>
      </c>
      <c r="AL4" s="185" t="s">
        <v>34</v>
      </c>
      <c r="AM4" s="185" t="s">
        <v>35</v>
      </c>
      <c r="AN4" s="185"/>
      <c r="AO4" s="185" t="s">
        <v>36</v>
      </c>
      <c r="AP4" s="185"/>
      <c r="AQ4" s="183" t="s">
        <v>37</v>
      </c>
      <c r="AR4" s="183" t="s">
        <v>38</v>
      </c>
      <c r="AS4" s="184"/>
      <c r="AT4" s="185"/>
      <c r="AU4" s="185"/>
      <c r="AV4" s="220"/>
    </row>
    <row r="5" spans="1:59" s="2" customFormat="1" ht="40.5" customHeight="1">
      <c r="A5" s="219"/>
      <c r="B5" s="219"/>
      <c r="C5" s="219"/>
      <c r="D5" s="219"/>
      <c r="E5" s="219"/>
      <c r="F5" s="219"/>
      <c r="G5" s="219"/>
      <c r="H5" s="138"/>
      <c r="I5" s="138"/>
      <c r="J5" s="219"/>
      <c r="K5" s="220"/>
      <c r="L5" s="185" t="s">
        <v>7</v>
      </c>
      <c r="M5" s="185" t="s">
        <v>8</v>
      </c>
      <c r="N5" s="185" t="s">
        <v>9</v>
      </c>
      <c r="O5" s="185" t="s">
        <v>10</v>
      </c>
      <c r="P5" s="185" t="s">
        <v>11</v>
      </c>
      <c r="Q5" s="185" t="s">
        <v>12</v>
      </c>
      <c r="R5" s="185" t="s">
        <v>13</v>
      </c>
      <c r="S5" s="185" t="s">
        <v>14</v>
      </c>
      <c r="T5" s="185" t="s">
        <v>15</v>
      </c>
      <c r="U5" s="185" t="s">
        <v>16</v>
      </c>
      <c r="V5" s="185" t="s">
        <v>17</v>
      </c>
      <c r="W5" s="185" t="s">
        <v>18</v>
      </c>
      <c r="X5" s="186" t="s">
        <v>19</v>
      </c>
      <c r="Y5" s="186" t="s">
        <v>20</v>
      </c>
      <c r="Z5" s="185" t="s">
        <v>21</v>
      </c>
      <c r="AA5" s="185" t="s">
        <v>22</v>
      </c>
      <c r="AB5" s="185" t="s">
        <v>23</v>
      </c>
      <c r="AC5" s="185" t="s">
        <v>24</v>
      </c>
      <c r="AD5" s="185" t="s">
        <v>25</v>
      </c>
      <c r="AE5" s="187" t="s">
        <v>26</v>
      </c>
      <c r="AF5" s="187"/>
      <c r="AG5" s="220"/>
      <c r="AH5" s="220"/>
      <c r="AI5" s="220"/>
      <c r="AJ5" s="183"/>
      <c r="AK5" s="183"/>
      <c r="AL5" s="185"/>
      <c r="AM5" s="114" t="s">
        <v>39</v>
      </c>
      <c r="AN5" s="114" t="s">
        <v>40</v>
      </c>
      <c r="AO5" s="114" t="s">
        <v>39</v>
      </c>
      <c r="AP5" s="114" t="s">
        <v>40</v>
      </c>
      <c r="AQ5" s="183"/>
      <c r="AR5" s="183"/>
      <c r="AS5" s="184"/>
      <c r="AT5" s="185"/>
      <c r="AU5" s="185"/>
      <c r="AV5" s="220"/>
    </row>
    <row r="6" spans="1:59" ht="39.950000000000003" customHeight="1">
      <c r="A6" s="44">
        <v>1</v>
      </c>
      <c r="B6" s="44">
        <v>3</v>
      </c>
      <c r="C6" s="45" t="s">
        <v>41</v>
      </c>
      <c r="D6" s="47" t="s">
        <v>95</v>
      </c>
      <c r="E6" s="45">
        <v>86</v>
      </c>
      <c r="F6" s="92" t="s">
        <v>47</v>
      </c>
      <c r="G6" s="172" t="s">
        <v>48</v>
      </c>
      <c r="H6" s="62"/>
      <c r="I6" s="63"/>
      <c r="J6" s="166" t="s">
        <v>263</v>
      </c>
      <c r="K6" s="176">
        <v>4</v>
      </c>
      <c r="L6" s="177" t="s">
        <v>52</v>
      </c>
      <c r="M6" s="13"/>
      <c r="N6" s="178"/>
      <c r="O6" s="179"/>
      <c r="P6" s="179"/>
      <c r="Q6" s="179"/>
      <c r="R6" s="179"/>
      <c r="S6" s="179"/>
      <c r="T6" s="179"/>
      <c r="U6" s="13"/>
      <c r="V6" s="179"/>
      <c r="W6" s="179"/>
      <c r="X6" s="179"/>
      <c r="Y6" s="179"/>
      <c r="Z6" s="179"/>
      <c r="AA6" s="179"/>
      <c r="AB6" s="179"/>
      <c r="AC6" s="179"/>
      <c r="AD6" s="119"/>
      <c r="AE6" s="179"/>
      <c r="AF6" s="179"/>
      <c r="AG6" s="179"/>
      <c r="AH6" s="179"/>
      <c r="AI6" s="179">
        <v>1</v>
      </c>
      <c r="AJ6" s="180"/>
      <c r="AK6" s="180"/>
      <c r="AL6" s="180"/>
      <c r="AM6" s="180"/>
      <c r="AN6" s="180"/>
      <c r="AO6" s="180"/>
      <c r="AP6" s="180"/>
      <c r="AQ6" s="180"/>
      <c r="AR6" s="180"/>
      <c r="AS6" s="179"/>
      <c r="AT6" s="179"/>
      <c r="AU6" s="179"/>
      <c r="AV6" s="181"/>
    </row>
    <row r="7" spans="1:59" ht="39.950000000000003" customHeight="1">
      <c r="A7" s="44">
        <v>2</v>
      </c>
      <c r="B7" s="44">
        <v>6</v>
      </c>
      <c r="C7" s="45" t="s">
        <v>41</v>
      </c>
      <c r="D7" s="47" t="s">
        <v>95</v>
      </c>
      <c r="E7" s="45">
        <v>86</v>
      </c>
      <c r="F7" s="93" t="s">
        <v>177</v>
      </c>
      <c r="G7" s="173" t="s">
        <v>53</v>
      </c>
      <c r="H7" s="65"/>
      <c r="I7" s="64"/>
      <c r="J7" s="167" t="s">
        <v>306</v>
      </c>
      <c r="K7" s="32">
        <v>2</v>
      </c>
      <c r="L7" s="15" t="s">
        <v>59</v>
      </c>
      <c r="M7" s="16"/>
      <c r="N7" s="17"/>
      <c r="O7" s="1">
        <v>21.85962</v>
      </c>
      <c r="P7" s="1"/>
      <c r="Q7" s="1"/>
      <c r="R7" s="1"/>
      <c r="S7" s="1"/>
      <c r="T7" s="1"/>
      <c r="U7" s="16" t="s">
        <v>60</v>
      </c>
      <c r="V7" s="1"/>
      <c r="W7" s="1"/>
      <c r="X7" s="1"/>
      <c r="Y7" s="1"/>
      <c r="Z7" s="1"/>
      <c r="AA7" s="1"/>
      <c r="AB7" s="1"/>
      <c r="AC7" s="1"/>
      <c r="AD7" s="4"/>
      <c r="AE7" s="1"/>
      <c r="AF7" s="1"/>
      <c r="AG7" s="1"/>
      <c r="AH7" s="1"/>
      <c r="AI7" s="1">
        <v>1</v>
      </c>
      <c r="AJ7" s="82"/>
      <c r="AK7" s="82"/>
      <c r="AL7" s="82"/>
      <c r="AM7" s="82"/>
      <c r="AN7" s="82"/>
      <c r="AO7" s="82"/>
      <c r="AP7" s="82"/>
      <c r="AQ7" s="82"/>
      <c r="AR7" s="82"/>
      <c r="AS7" s="1"/>
      <c r="AT7" s="1"/>
      <c r="AU7" s="1"/>
      <c r="AV7" s="70"/>
    </row>
    <row r="8" spans="1:59" ht="39.950000000000003" customHeight="1">
      <c r="A8" s="44">
        <v>3</v>
      </c>
      <c r="B8" s="44">
        <v>9</v>
      </c>
      <c r="C8" s="45" t="s">
        <v>41</v>
      </c>
      <c r="D8" s="47" t="s">
        <v>97</v>
      </c>
      <c r="E8" s="45">
        <v>86</v>
      </c>
      <c r="F8" s="92" t="s">
        <v>65</v>
      </c>
      <c r="G8" s="92"/>
      <c r="H8" s="10"/>
      <c r="I8" s="11"/>
      <c r="J8" s="48" t="s">
        <v>264</v>
      </c>
      <c r="K8" s="18">
        <v>1</v>
      </c>
      <c r="L8" s="3" t="s">
        <v>69</v>
      </c>
      <c r="M8" s="7"/>
      <c r="N8" s="1"/>
      <c r="O8" s="18">
        <v>229.43274</v>
      </c>
      <c r="P8" s="1"/>
      <c r="Q8" s="1"/>
      <c r="R8" s="1"/>
      <c r="S8" s="1"/>
      <c r="T8" s="1"/>
      <c r="U8" s="8" t="s">
        <v>70</v>
      </c>
      <c r="V8" s="1"/>
      <c r="W8" s="1"/>
      <c r="X8" s="1"/>
      <c r="Y8" s="1"/>
      <c r="Z8" s="1"/>
      <c r="AA8" s="1"/>
      <c r="AB8" s="1"/>
      <c r="AC8" s="9" t="s">
        <v>71</v>
      </c>
      <c r="AD8" s="4"/>
      <c r="AE8" s="1"/>
      <c r="AF8" s="1"/>
      <c r="AG8" s="1"/>
      <c r="AH8" s="1"/>
      <c r="AI8" s="1">
        <v>1</v>
      </c>
      <c r="AJ8" s="82"/>
      <c r="AK8" s="82"/>
      <c r="AL8" s="82"/>
      <c r="AM8" s="82"/>
      <c r="AN8" s="82"/>
      <c r="AO8" s="82"/>
      <c r="AP8" s="82"/>
      <c r="AQ8" s="82"/>
      <c r="AR8" s="82"/>
      <c r="AS8" s="1">
        <v>206.48947000000001</v>
      </c>
      <c r="AT8" s="1"/>
      <c r="AU8" s="1"/>
      <c r="AV8" s="70" t="s">
        <v>232</v>
      </c>
    </row>
    <row r="9" spans="1:59" ht="39.950000000000003" customHeight="1">
      <c r="A9" s="44">
        <v>4</v>
      </c>
      <c r="B9" s="44">
        <v>11</v>
      </c>
      <c r="C9" s="45" t="s">
        <v>41</v>
      </c>
      <c r="D9" s="47" t="s">
        <v>97</v>
      </c>
      <c r="E9" s="45">
        <v>86</v>
      </c>
      <c r="F9" s="92" t="s">
        <v>72</v>
      </c>
      <c r="G9" s="92"/>
      <c r="H9" s="10"/>
      <c r="I9" s="11"/>
      <c r="J9" s="47" t="s">
        <v>265</v>
      </c>
      <c r="K9" s="18">
        <v>1</v>
      </c>
      <c r="L9" s="3" t="s">
        <v>66</v>
      </c>
      <c r="M9" s="7"/>
      <c r="N9" s="1"/>
      <c r="O9" s="19">
        <v>127.2174</v>
      </c>
      <c r="P9" s="1"/>
      <c r="Q9" s="1"/>
      <c r="R9" s="1"/>
      <c r="S9" s="1"/>
      <c r="T9" s="1"/>
      <c r="U9" s="18" t="s">
        <v>76</v>
      </c>
      <c r="V9" s="1"/>
      <c r="W9" s="1"/>
      <c r="X9" s="1"/>
      <c r="Y9" s="1"/>
      <c r="Z9" s="1"/>
      <c r="AA9" s="1"/>
      <c r="AB9" s="1"/>
      <c r="AC9" s="9" t="s">
        <v>77</v>
      </c>
      <c r="AD9" s="4"/>
      <c r="AE9" s="1"/>
      <c r="AF9" s="1"/>
      <c r="AG9" s="1"/>
      <c r="AH9" s="1"/>
      <c r="AI9" s="1">
        <v>1</v>
      </c>
      <c r="AJ9" s="82"/>
      <c r="AK9" s="82"/>
      <c r="AL9" s="82"/>
      <c r="AM9" s="82"/>
      <c r="AN9" s="82"/>
      <c r="AO9" s="82"/>
      <c r="AP9" s="82"/>
      <c r="AQ9" s="82"/>
      <c r="AR9" s="82"/>
      <c r="AS9" s="1">
        <v>114.49566</v>
      </c>
      <c r="AT9" s="1"/>
      <c r="AU9" s="1"/>
      <c r="AV9" s="70" t="s">
        <v>233</v>
      </c>
    </row>
    <row r="10" spans="1:59" ht="39.950000000000003" customHeight="1">
      <c r="A10" s="44">
        <v>5</v>
      </c>
      <c r="B10" s="44">
        <v>12</v>
      </c>
      <c r="C10" s="45" t="s">
        <v>41</v>
      </c>
      <c r="D10" s="59" t="s">
        <v>98</v>
      </c>
      <c r="E10" s="45">
        <v>86</v>
      </c>
      <c r="F10" s="93" t="s">
        <v>98</v>
      </c>
      <c r="G10" s="172" t="s">
        <v>78</v>
      </c>
      <c r="H10" s="10"/>
      <c r="I10" s="11"/>
      <c r="J10" s="168" t="s">
        <v>307</v>
      </c>
      <c r="K10" s="18">
        <v>2</v>
      </c>
      <c r="L10" s="3" t="s">
        <v>59</v>
      </c>
      <c r="M10" s="16"/>
      <c r="N10" s="17"/>
      <c r="O10" s="18"/>
      <c r="P10" s="1"/>
      <c r="Q10" s="1"/>
      <c r="R10" s="1"/>
      <c r="S10" s="1"/>
      <c r="T10" s="1"/>
      <c r="U10" s="16" t="s">
        <v>80</v>
      </c>
      <c r="V10" s="1"/>
      <c r="W10" s="1"/>
      <c r="X10" s="1"/>
      <c r="Y10" s="1"/>
      <c r="Z10" s="1"/>
      <c r="AA10" s="1"/>
      <c r="AB10" s="1"/>
      <c r="AC10" s="1"/>
      <c r="AD10" s="4"/>
      <c r="AE10" s="1"/>
      <c r="AF10" s="1"/>
      <c r="AG10" s="1"/>
      <c r="AH10" s="1"/>
      <c r="AI10" s="1">
        <v>1</v>
      </c>
      <c r="AJ10" s="82"/>
      <c r="AK10" s="82"/>
      <c r="AL10" s="82"/>
      <c r="AM10" s="82"/>
      <c r="AN10" s="82"/>
      <c r="AO10" s="82"/>
      <c r="AP10" s="82"/>
      <c r="AQ10" s="82"/>
      <c r="AR10" s="82"/>
      <c r="AS10" s="1"/>
      <c r="AT10" s="1"/>
      <c r="AU10" s="1"/>
      <c r="AV10" s="74" t="s">
        <v>224</v>
      </c>
    </row>
    <row r="11" spans="1:59" ht="39.950000000000003" customHeight="1">
      <c r="A11" s="44">
        <v>6</v>
      </c>
      <c r="B11" s="44">
        <v>14</v>
      </c>
      <c r="C11" s="45" t="s">
        <v>41</v>
      </c>
      <c r="D11" s="59" t="s">
        <v>98</v>
      </c>
      <c r="E11" s="45">
        <v>86</v>
      </c>
      <c r="F11" s="93" t="s">
        <v>98</v>
      </c>
      <c r="G11" s="172" t="s">
        <v>78</v>
      </c>
      <c r="H11" s="10"/>
      <c r="I11" s="11"/>
      <c r="J11" s="168" t="s">
        <v>303</v>
      </c>
      <c r="K11" s="18">
        <v>2</v>
      </c>
      <c r="L11" s="67" t="s">
        <v>84</v>
      </c>
      <c r="M11" s="13"/>
      <c r="N11" s="14"/>
      <c r="O11" s="18">
        <v>20.761790000000001</v>
      </c>
      <c r="P11" s="1"/>
      <c r="Q11" s="1"/>
      <c r="R11" s="1"/>
      <c r="S11" s="1"/>
      <c r="T11" s="1"/>
      <c r="U11" s="21" t="s">
        <v>85</v>
      </c>
      <c r="V11" s="1"/>
      <c r="W11" s="1"/>
      <c r="X11" s="1"/>
      <c r="Y11" s="1"/>
      <c r="Z11" s="1"/>
      <c r="AA11" s="1"/>
      <c r="AB11" s="1"/>
      <c r="AC11" s="1"/>
      <c r="AD11" s="4"/>
      <c r="AE11" s="1"/>
      <c r="AF11" s="1"/>
      <c r="AG11" s="1"/>
      <c r="AH11" s="1"/>
      <c r="AI11" s="1">
        <v>1</v>
      </c>
      <c r="AJ11" s="83"/>
      <c r="AK11" s="83"/>
      <c r="AL11" s="83"/>
      <c r="AM11" s="83"/>
      <c r="AN11" s="83"/>
      <c r="AO11" s="82"/>
      <c r="AP11" s="82"/>
      <c r="AQ11" s="82"/>
      <c r="AR11" s="82"/>
      <c r="AS11" s="1"/>
      <c r="AT11" s="1"/>
      <c r="AU11" s="1"/>
      <c r="AV11" s="70" t="s">
        <v>225</v>
      </c>
    </row>
    <row r="12" spans="1:59" ht="39.950000000000003" customHeight="1">
      <c r="A12" s="44">
        <v>7</v>
      </c>
      <c r="B12" s="44">
        <v>15</v>
      </c>
      <c r="C12" s="45" t="s">
        <v>41</v>
      </c>
      <c r="D12" s="59" t="s">
        <v>98</v>
      </c>
      <c r="E12" s="45">
        <v>86</v>
      </c>
      <c r="F12" s="93" t="s">
        <v>98</v>
      </c>
      <c r="G12" s="172" t="s">
        <v>78</v>
      </c>
      <c r="H12" s="10"/>
      <c r="I12" s="11"/>
      <c r="J12" s="168" t="s">
        <v>305</v>
      </c>
      <c r="K12" s="18">
        <v>2</v>
      </c>
      <c r="L12" s="3" t="s">
        <v>87</v>
      </c>
      <c r="M12" s="16"/>
      <c r="N12" s="17"/>
      <c r="O12" s="18">
        <v>20.776810000000001</v>
      </c>
      <c r="P12" s="1"/>
      <c r="Q12" s="1"/>
      <c r="R12" s="1"/>
      <c r="S12" s="1"/>
      <c r="T12" s="1"/>
      <c r="U12" s="16" t="s">
        <v>88</v>
      </c>
      <c r="V12" s="1"/>
      <c r="W12" s="1"/>
      <c r="X12" s="1"/>
      <c r="Y12" s="1"/>
      <c r="Z12" s="1"/>
      <c r="AA12" s="1"/>
      <c r="AB12" s="1"/>
      <c r="AC12" s="1"/>
      <c r="AD12" s="4"/>
      <c r="AE12" s="1"/>
      <c r="AF12" s="1"/>
      <c r="AG12" s="1"/>
      <c r="AH12" s="1"/>
      <c r="AI12" s="1">
        <v>1</v>
      </c>
      <c r="AJ12" s="82"/>
      <c r="AK12" s="82"/>
      <c r="AL12" s="82"/>
      <c r="AM12" s="82"/>
      <c r="AN12" s="82"/>
      <c r="AO12" s="82"/>
      <c r="AP12" s="82"/>
      <c r="AQ12" s="82"/>
      <c r="AR12" s="82"/>
      <c r="AS12" s="1"/>
      <c r="AT12" s="1"/>
      <c r="AU12" s="1"/>
      <c r="AV12" s="70" t="s">
        <v>226</v>
      </c>
    </row>
    <row r="13" spans="1:59" ht="39.950000000000003" customHeight="1">
      <c r="A13" s="44">
        <v>8</v>
      </c>
      <c r="B13" s="44">
        <v>17</v>
      </c>
      <c r="C13" s="45" t="s">
        <v>41</v>
      </c>
      <c r="D13" s="59" t="s">
        <v>98</v>
      </c>
      <c r="E13" s="45">
        <v>86</v>
      </c>
      <c r="F13" s="93" t="s">
        <v>98</v>
      </c>
      <c r="G13" s="172" t="s">
        <v>91</v>
      </c>
      <c r="H13" s="10"/>
      <c r="I13" s="11"/>
      <c r="J13" s="168" t="s">
        <v>266</v>
      </c>
      <c r="K13" s="18">
        <v>2</v>
      </c>
      <c r="L13" s="3" t="s">
        <v>227</v>
      </c>
      <c r="M13" s="16"/>
      <c r="O13" s="18"/>
      <c r="P13" s="1"/>
      <c r="Q13" s="1"/>
      <c r="R13" s="1"/>
      <c r="S13" s="1"/>
      <c r="T13" s="1"/>
      <c r="U13" s="16"/>
      <c r="V13" s="1"/>
      <c r="W13" s="1"/>
      <c r="X13" s="1"/>
      <c r="Y13" s="1"/>
      <c r="Z13" s="1"/>
      <c r="AA13" s="1"/>
      <c r="AB13" s="1"/>
      <c r="AC13" s="1"/>
      <c r="AD13" s="4"/>
      <c r="AE13" s="1"/>
      <c r="AF13" s="1"/>
      <c r="AG13" s="1"/>
      <c r="AH13" s="1">
        <v>1</v>
      </c>
      <c r="AI13" s="1"/>
      <c r="AJ13" s="82"/>
      <c r="AK13" s="82"/>
      <c r="AL13" s="82"/>
      <c r="AM13" s="82"/>
      <c r="AN13" s="82"/>
      <c r="AO13" s="82"/>
      <c r="AP13" s="82"/>
      <c r="AQ13" s="82"/>
      <c r="AR13" s="82"/>
      <c r="AS13" s="1"/>
      <c r="AT13" s="1"/>
      <c r="AU13" s="1"/>
      <c r="AV13" s="75" t="s">
        <v>228</v>
      </c>
    </row>
    <row r="14" spans="1:59" ht="39.950000000000003" customHeight="1">
      <c r="A14" s="44">
        <v>9</v>
      </c>
      <c r="B14" s="44">
        <v>18</v>
      </c>
      <c r="C14" s="46" t="s">
        <v>41</v>
      </c>
      <c r="D14" s="59" t="s">
        <v>98</v>
      </c>
      <c r="E14" s="45">
        <v>86</v>
      </c>
      <c r="F14" s="93" t="s">
        <v>98</v>
      </c>
      <c r="G14" s="172" t="s">
        <v>91</v>
      </c>
      <c r="H14" s="10"/>
      <c r="I14" s="11"/>
      <c r="J14" s="168" t="s">
        <v>304</v>
      </c>
      <c r="K14" s="33">
        <v>2</v>
      </c>
      <c r="L14" s="68" t="s">
        <v>227</v>
      </c>
      <c r="M14" s="22"/>
      <c r="O14" s="18"/>
      <c r="P14" s="23"/>
      <c r="Q14" s="23"/>
      <c r="R14" s="23"/>
      <c r="S14" s="23"/>
      <c r="T14" s="23"/>
      <c r="U14" s="22"/>
      <c r="V14" s="23"/>
      <c r="W14" s="23"/>
      <c r="X14" s="23"/>
      <c r="Y14" s="23"/>
      <c r="Z14" s="23"/>
      <c r="AA14" s="23"/>
      <c r="AB14" s="23"/>
      <c r="AC14" s="23"/>
      <c r="AD14" s="117"/>
      <c r="AE14" s="23"/>
      <c r="AF14" s="23"/>
      <c r="AG14" s="23"/>
      <c r="AH14" s="23">
        <v>1</v>
      </c>
      <c r="AI14" s="23"/>
      <c r="AJ14" s="84"/>
      <c r="AK14" s="84"/>
      <c r="AL14" s="84"/>
      <c r="AM14" s="84"/>
      <c r="AN14" s="84"/>
      <c r="AO14" s="84"/>
      <c r="AP14" s="84"/>
      <c r="AQ14" s="84"/>
      <c r="AR14" s="84"/>
      <c r="AS14" s="23"/>
      <c r="AT14" s="23"/>
      <c r="AU14" s="23"/>
      <c r="AV14" s="75" t="s">
        <v>228</v>
      </c>
      <c r="AW14">
        <f t="shared" ref="AW14:BG14" si="0">SUM(AJ6:AJ14)</f>
        <v>0</v>
      </c>
      <c r="AX14">
        <f t="shared" si="0"/>
        <v>0</v>
      </c>
      <c r="AY14">
        <f t="shared" si="0"/>
        <v>0</v>
      </c>
      <c r="AZ14">
        <f t="shared" si="0"/>
        <v>0</v>
      </c>
      <c r="BA14">
        <f t="shared" si="0"/>
        <v>0</v>
      </c>
      <c r="BB14">
        <f t="shared" si="0"/>
        <v>0</v>
      </c>
      <c r="BC14">
        <f t="shared" si="0"/>
        <v>0</v>
      </c>
      <c r="BD14">
        <f t="shared" si="0"/>
        <v>0</v>
      </c>
      <c r="BE14">
        <f t="shared" si="0"/>
        <v>0</v>
      </c>
      <c r="BF14">
        <f t="shared" si="0"/>
        <v>320.98513000000003</v>
      </c>
      <c r="BG14">
        <f t="shared" si="0"/>
        <v>0</v>
      </c>
    </row>
    <row r="15" spans="1:59" ht="39.950000000000003" customHeight="1">
      <c r="A15" s="44">
        <v>10</v>
      </c>
      <c r="B15" s="44">
        <v>20</v>
      </c>
      <c r="C15" s="45" t="s">
        <v>41</v>
      </c>
      <c r="D15" s="47" t="s">
        <v>101</v>
      </c>
      <c r="E15" s="45">
        <v>97</v>
      </c>
      <c r="F15" s="95" t="s">
        <v>178</v>
      </c>
      <c r="G15" s="174" t="s">
        <v>102</v>
      </c>
      <c r="I15" s="4"/>
      <c r="J15" s="169" t="s">
        <v>267</v>
      </c>
      <c r="K15" s="18">
        <v>6</v>
      </c>
      <c r="L15" s="15" t="s">
        <v>103</v>
      </c>
      <c r="O15" s="28">
        <v>449.22340000000003</v>
      </c>
      <c r="P15" s="1"/>
      <c r="Q15" s="1"/>
      <c r="R15" s="1"/>
      <c r="S15" s="1"/>
      <c r="T15" s="1"/>
      <c r="U15" s="28" t="s">
        <v>105</v>
      </c>
      <c r="W15" s="1"/>
      <c r="X15" s="1"/>
      <c r="Y15" s="1"/>
      <c r="Z15" s="1"/>
      <c r="AA15" s="1"/>
      <c r="AB15" s="1"/>
      <c r="AC15" s="1"/>
      <c r="AD15" s="4"/>
      <c r="AE15" s="1"/>
      <c r="AF15" s="1"/>
      <c r="AG15" s="1"/>
      <c r="AH15" s="1"/>
      <c r="AI15" s="1">
        <v>1</v>
      </c>
      <c r="AJ15" s="82"/>
      <c r="AK15" s="82"/>
      <c r="AL15" s="82"/>
      <c r="AM15" s="82"/>
      <c r="AN15" s="82"/>
      <c r="AO15" s="82"/>
      <c r="AP15" s="82"/>
      <c r="AQ15" s="82"/>
      <c r="AR15" s="82"/>
      <c r="AS15" s="1"/>
      <c r="AT15" s="1"/>
      <c r="AU15" s="1"/>
      <c r="AV15" s="29"/>
    </row>
    <row r="16" spans="1:59" ht="39.950000000000003" customHeight="1">
      <c r="A16" s="44">
        <v>11</v>
      </c>
      <c r="B16" s="44">
        <v>21</v>
      </c>
      <c r="C16" s="45" t="s">
        <v>41</v>
      </c>
      <c r="D16" s="47" t="s">
        <v>101</v>
      </c>
      <c r="E16" s="45">
        <v>97</v>
      </c>
      <c r="F16" s="95" t="s">
        <v>178</v>
      </c>
      <c r="G16" s="174" t="s">
        <v>102</v>
      </c>
      <c r="I16" s="4"/>
      <c r="J16" s="170" t="s">
        <v>268</v>
      </c>
      <c r="K16" s="18">
        <v>3</v>
      </c>
      <c r="L16" s="15" t="s">
        <v>227</v>
      </c>
      <c r="O16" s="28"/>
      <c r="P16" s="1"/>
      <c r="Q16" s="1"/>
      <c r="R16" s="1"/>
      <c r="S16" s="1"/>
      <c r="T16" s="1"/>
      <c r="U16" s="28"/>
      <c r="W16" s="1"/>
      <c r="X16" s="1"/>
      <c r="Y16" s="1"/>
      <c r="Z16" s="1"/>
      <c r="AA16" s="1"/>
      <c r="AB16" s="1"/>
      <c r="AC16" s="1"/>
      <c r="AD16" s="4"/>
      <c r="AE16" s="1"/>
      <c r="AF16" s="1"/>
      <c r="AG16" s="1"/>
      <c r="AH16" s="1">
        <v>1</v>
      </c>
      <c r="AI16" s="1"/>
      <c r="AJ16" s="82"/>
      <c r="AK16" s="82"/>
      <c r="AL16" s="82"/>
      <c r="AM16" s="82"/>
      <c r="AN16" s="82"/>
      <c r="AO16" s="82"/>
      <c r="AP16" s="82"/>
      <c r="AQ16" s="82"/>
      <c r="AR16" s="82"/>
      <c r="AS16" s="1"/>
      <c r="AT16" s="1"/>
      <c r="AU16" s="1"/>
      <c r="AV16" s="56" t="s">
        <v>228</v>
      </c>
    </row>
    <row r="17" spans="1:59" ht="39.950000000000003" customHeight="1">
      <c r="A17" s="44">
        <v>12</v>
      </c>
      <c r="B17" s="44">
        <v>23</v>
      </c>
      <c r="C17" s="45" t="s">
        <v>41</v>
      </c>
      <c r="D17" s="47" t="s">
        <v>101</v>
      </c>
      <c r="E17" s="45">
        <v>97</v>
      </c>
      <c r="F17" s="95" t="s">
        <v>178</v>
      </c>
      <c r="G17" s="174" t="s">
        <v>102</v>
      </c>
      <c r="I17" s="4"/>
      <c r="J17" s="171" t="s">
        <v>269</v>
      </c>
      <c r="K17" s="18">
        <v>4</v>
      </c>
      <c r="L17" s="15" t="s">
        <v>227</v>
      </c>
      <c r="O17" s="28"/>
      <c r="P17" s="1"/>
      <c r="Q17" s="1"/>
      <c r="R17" s="1"/>
      <c r="S17" s="1"/>
      <c r="T17" s="1"/>
      <c r="U17" s="28"/>
      <c r="W17" s="1"/>
      <c r="X17" s="1"/>
      <c r="Y17" s="1"/>
      <c r="Z17" s="1"/>
      <c r="AA17" s="1"/>
      <c r="AB17" s="1"/>
      <c r="AC17" s="1"/>
      <c r="AD17" s="4"/>
      <c r="AE17" s="1"/>
      <c r="AF17" s="1"/>
      <c r="AG17" s="1"/>
      <c r="AH17" s="1">
        <v>1</v>
      </c>
      <c r="AI17" s="1"/>
      <c r="AJ17" s="82"/>
      <c r="AK17" s="82"/>
      <c r="AL17" s="82"/>
      <c r="AM17" s="82"/>
      <c r="AN17" s="82"/>
      <c r="AO17" s="82"/>
      <c r="AP17" s="82"/>
      <c r="AQ17" s="82"/>
      <c r="AR17" s="82"/>
      <c r="AS17" s="1"/>
      <c r="AT17" s="1"/>
      <c r="AU17" s="1"/>
      <c r="AV17" s="56" t="s">
        <v>228</v>
      </c>
    </row>
    <row r="18" spans="1:59" ht="39.950000000000003" customHeight="1">
      <c r="A18" s="44">
        <v>13</v>
      </c>
      <c r="B18" s="44">
        <v>24</v>
      </c>
      <c r="C18" s="45" t="s">
        <v>41</v>
      </c>
      <c r="D18" s="47" t="s">
        <v>101</v>
      </c>
      <c r="E18" s="45">
        <v>97</v>
      </c>
      <c r="F18" s="95" t="s">
        <v>178</v>
      </c>
      <c r="G18" s="174" t="s">
        <v>102</v>
      </c>
      <c r="I18" s="4"/>
      <c r="J18" s="52" t="s">
        <v>270</v>
      </c>
      <c r="K18" s="18">
        <v>4</v>
      </c>
      <c r="L18" s="15" t="s">
        <v>109</v>
      </c>
      <c r="O18" s="28">
        <v>27.622489999999999</v>
      </c>
      <c r="P18" s="1"/>
      <c r="Q18" s="1"/>
      <c r="R18" s="1"/>
      <c r="S18" s="1"/>
      <c r="T18" s="1"/>
      <c r="U18" s="28" t="s">
        <v>110</v>
      </c>
      <c r="W18" s="1"/>
      <c r="X18" s="1"/>
      <c r="Y18" s="1"/>
      <c r="Z18" s="1"/>
      <c r="AA18" s="1"/>
      <c r="AB18" s="1"/>
      <c r="AC18" s="1"/>
      <c r="AD18" s="4"/>
      <c r="AE18" s="1"/>
      <c r="AF18" s="1"/>
      <c r="AG18" s="1"/>
      <c r="AH18" s="1"/>
      <c r="AI18" s="1">
        <v>1</v>
      </c>
      <c r="AJ18" s="82"/>
      <c r="AK18" s="82"/>
      <c r="AL18" s="82"/>
      <c r="AM18" s="82"/>
      <c r="AN18" s="82"/>
      <c r="AO18" s="82"/>
      <c r="AP18" s="82"/>
      <c r="AQ18" s="82"/>
      <c r="AR18" s="82"/>
      <c r="AS18" s="1"/>
      <c r="AT18" s="1"/>
      <c r="AU18" s="1"/>
      <c r="AV18" s="56"/>
    </row>
    <row r="19" spans="1:59" ht="39.950000000000003" customHeight="1">
      <c r="A19" s="44">
        <v>14</v>
      </c>
      <c r="B19" s="44">
        <v>25</v>
      </c>
      <c r="C19" s="45" t="s">
        <v>41</v>
      </c>
      <c r="D19" s="47" t="s">
        <v>96</v>
      </c>
      <c r="E19" s="45">
        <v>97</v>
      </c>
      <c r="F19" s="95" t="s">
        <v>61</v>
      </c>
      <c r="G19" s="174" t="s">
        <v>111</v>
      </c>
      <c r="I19" s="4"/>
      <c r="J19" s="52" t="s">
        <v>271</v>
      </c>
      <c r="K19" s="18">
        <v>6</v>
      </c>
      <c r="L19" s="15" t="s">
        <v>227</v>
      </c>
      <c r="O19" s="28"/>
      <c r="P19" s="1"/>
      <c r="Q19" s="1"/>
      <c r="R19" s="1"/>
      <c r="S19" s="1"/>
      <c r="T19" s="1"/>
      <c r="U19" s="28"/>
      <c r="W19" s="1"/>
      <c r="X19" s="1"/>
      <c r="Y19" s="1"/>
      <c r="Z19" s="1"/>
      <c r="AA19" s="1"/>
      <c r="AB19" s="1"/>
      <c r="AC19" s="1"/>
      <c r="AD19" s="4"/>
      <c r="AE19" s="1"/>
      <c r="AF19" s="1"/>
      <c r="AG19" s="1"/>
      <c r="AH19" s="1">
        <v>1</v>
      </c>
      <c r="AI19" s="1"/>
      <c r="AJ19" s="82"/>
      <c r="AK19" s="82"/>
      <c r="AL19" s="82"/>
      <c r="AM19" s="82"/>
      <c r="AN19" s="82"/>
      <c r="AO19" s="82"/>
      <c r="AP19" s="82"/>
      <c r="AQ19" s="82"/>
      <c r="AR19" s="82"/>
      <c r="AS19" s="1"/>
      <c r="AT19" s="1"/>
      <c r="AU19" s="1"/>
      <c r="AV19" s="80" t="s">
        <v>228</v>
      </c>
    </row>
    <row r="20" spans="1:59" ht="39.950000000000003" customHeight="1">
      <c r="A20" s="44">
        <v>15</v>
      </c>
      <c r="B20" s="44">
        <v>27</v>
      </c>
      <c r="C20" s="45" t="s">
        <v>41</v>
      </c>
      <c r="D20" s="47" t="s">
        <v>96</v>
      </c>
      <c r="E20" s="45">
        <v>97</v>
      </c>
      <c r="F20" s="95" t="s">
        <v>179</v>
      </c>
      <c r="G20" s="174" t="s">
        <v>112</v>
      </c>
      <c r="I20" s="4"/>
      <c r="J20" s="52" t="s">
        <v>272</v>
      </c>
      <c r="K20" s="18">
        <v>8</v>
      </c>
      <c r="L20" s="15" t="s">
        <v>116</v>
      </c>
      <c r="O20" s="28">
        <v>61.242170000000002</v>
      </c>
      <c r="P20" s="1"/>
      <c r="Q20" s="1"/>
      <c r="R20" s="1"/>
      <c r="S20" s="1"/>
      <c r="T20" s="1"/>
      <c r="U20" s="28" t="s">
        <v>117</v>
      </c>
      <c r="W20" s="1"/>
      <c r="X20" s="1"/>
      <c r="Y20" s="1"/>
      <c r="Z20" s="1"/>
      <c r="AA20" s="1"/>
      <c r="AB20" s="1"/>
      <c r="AC20" s="9" t="s">
        <v>118</v>
      </c>
      <c r="AD20" s="4"/>
      <c r="AE20" s="1"/>
      <c r="AF20" s="1"/>
      <c r="AG20" s="1"/>
      <c r="AH20" s="1"/>
      <c r="AI20" s="1">
        <v>1</v>
      </c>
      <c r="AJ20" s="82"/>
      <c r="AK20" s="82"/>
      <c r="AL20" s="82"/>
      <c r="AM20" s="82"/>
      <c r="AN20" s="82"/>
      <c r="AO20" s="82"/>
      <c r="AP20" s="82"/>
      <c r="AQ20" s="82"/>
      <c r="AR20" s="82"/>
      <c r="AS20" s="1"/>
      <c r="AT20" s="1"/>
      <c r="AU20" s="1"/>
      <c r="AV20" s="56"/>
    </row>
    <row r="21" spans="1:59" ht="39.950000000000003" customHeight="1">
      <c r="A21" s="44">
        <v>16</v>
      </c>
      <c r="B21" s="44">
        <v>28</v>
      </c>
      <c r="C21" s="45" t="s">
        <v>41</v>
      </c>
      <c r="D21" s="47" t="s">
        <v>96</v>
      </c>
      <c r="E21" s="45">
        <v>97</v>
      </c>
      <c r="F21" s="95" t="s">
        <v>179</v>
      </c>
      <c r="G21" s="174" t="s">
        <v>112</v>
      </c>
      <c r="H21" s="35"/>
      <c r="I21" s="4"/>
      <c r="J21" s="52" t="s">
        <v>273</v>
      </c>
      <c r="K21" s="18">
        <v>5</v>
      </c>
      <c r="L21" s="15" t="s">
        <v>227</v>
      </c>
      <c r="O21" s="28"/>
      <c r="P21" s="1"/>
      <c r="Q21" s="1"/>
      <c r="R21" s="1"/>
      <c r="S21" s="1"/>
      <c r="T21" s="1"/>
      <c r="U21" s="28"/>
      <c r="W21" s="1"/>
      <c r="X21" s="1"/>
      <c r="Y21" s="1"/>
      <c r="Z21" s="1"/>
      <c r="AA21" s="1"/>
      <c r="AB21" s="1"/>
      <c r="AC21" s="1"/>
      <c r="AD21" s="4"/>
      <c r="AE21" s="1"/>
      <c r="AF21" s="1"/>
      <c r="AG21" s="1"/>
      <c r="AH21" s="1">
        <v>1</v>
      </c>
      <c r="AI21" s="1"/>
      <c r="AJ21" s="82"/>
      <c r="AK21" s="82"/>
      <c r="AL21" s="82"/>
      <c r="AM21" s="82"/>
      <c r="AN21" s="82"/>
      <c r="AO21" s="82"/>
      <c r="AP21" s="82"/>
      <c r="AQ21" s="82"/>
      <c r="AR21" s="82"/>
      <c r="AS21" s="1"/>
      <c r="AT21" s="1"/>
      <c r="AU21" s="1"/>
      <c r="AV21" s="80" t="s">
        <v>228</v>
      </c>
    </row>
    <row r="22" spans="1:59" ht="39.950000000000003" customHeight="1">
      <c r="A22" s="44">
        <v>17</v>
      </c>
      <c r="B22" s="44">
        <v>29</v>
      </c>
      <c r="C22" s="45" t="s">
        <v>41</v>
      </c>
      <c r="D22" s="47" t="s">
        <v>96</v>
      </c>
      <c r="E22" s="45">
        <v>97</v>
      </c>
      <c r="F22" s="95" t="s">
        <v>179</v>
      </c>
      <c r="G22" s="174" t="s">
        <v>112</v>
      </c>
      <c r="I22" s="4"/>
      <c r="J22" s="52" t="s">
        <v>274</v>
      </c>
      <c r="K22" s="18">
        <v>4</v>
      </c>
      <c r="L22" s="15" t="s">
        <v>227</v>
      </c>
      <c r="O22" s="28"/>
      <c r="P22" s="1"/>
      <c r="Q22" s="1"/>
      <c r="R22" s="1"/>
      <c r="S22" s="1"/>
      <c r="T22" s="1"/>
      <c r="U22" s="28"/>
      <c r="W22" s="1"/>
      <c r="X22" s="1"/>
      <c r="Y22" s="1"/>
      <c r="Z22" s="1"/>
      <c r="AA22" s="1"/>
      <c r="AB22" s="1"/>
      <c r="AC22" s="1"/>
      <c r="AD22" s="4"/>
      <c r="AE22" s="1"/>
      <c r="AF22" s="1"/>
      <c r="AG22" s="1"/>
      <c r="AH22" s="1">
        <v>1</v>
      </c>
      <c r="AI22" s="1"/>
      <c r="AJ22" s="82"/>
      <c r="AK22" s="82"/>
      <c r="AL22" s="82"/>
      <c r="AM22" s="82"/>
      <c r="AN22" s="82"/>
      <c r="AO22" s="82"/>
      <c r="AP22" s="82"/>
      <c r="AQ22" s="82"/>
      <c r="AR22" s="82"/>
      <c r="AS22" s="1"/>
      <c r="AT22" s="1"/>
      <c r="AU22" s="1"/>
      <c r="AV22" s="80" t="s">
        <v>228</v>
      </c>
    </row>
    <row r="23" spans="1:59" ht="39.950000000000003" customHeight="1">
      <c r="A23" s="44">
        <v>18</v>
      </c>
      <c r="B23" s="44">
        <v>30</v>
      </c>
      <c r="C23" s="45" t="s">
        <v>41</v>
      </c>
      <c r="D23" s="47" t="s">
        <v>96</v>
      </c>
      <c r="E23" s="45">
        <v>97</v>
      </c>
      <c r="F23" s="95" t="s">
        <v>179</v>
      </c>
      <c r="G23" s="174" t="s">
        <v>112</v>
      </c>
      <c r="I23" s="4"/>
      <c r="J23" s="52" t="s">
        <v>275</v>
      </c>
      <c r="K23" s="18">
        <v>5</v>
      </c>
      <c r="L23" s="15" t="s">
        <v>227</v>
      </c>
      <c r="O23" s="28"/>
      <c r="P23" s="1"/>
      <c r="Q23" s="1"/>
      <c r="R23" s="1"/>
      <c r="S23" s="1"/>
      <c r="T23" s="1"/>
      <c r="U23" s="28"/>
      <c r="W23" s="1"/>
      <c r="X23" s="1"/>
      <c r="Y23" s="1"/>
      <c r="Z23" s="1"/>
      <c r="AA23" s="1"/>
      <c r="AB23" s="1"/>
      <c r="AC23" s="1"/>
      <c r="AD23" s="4"/>
      <c r="AE23" s="1"/>
      <c r="AF23" s="1"/>
      <c r="AG23" s="1"/>
      <c r="AH23" s="1">
        <v>1</v>
      </c>
      <c r="AI23" s="1"/>
      <c r="AJ23" s="82"/>
      <c r="AK23" s="82"/>
      <c r="AL23" s="82"/>
      <c r="AM23" s="82"/>
      <c r="AN23" s="82"/>
      <c r="AO23" s="82"/>
      <c r="AP23" s="82"/>
      <c r="AQ23" s="82"/>
      <c r="AR23" s="82"/>
      <c r="AS23" s="1"/>
      <c r="AT23" s="1"/>
      <c r="AU23" s="1"/>
      <c r="AV23" s="80" t="s">
        <v>228</v>
      </c>
    </row>
    <row r="24" spans="1:59" ht="39.950000000000003" customHeight="1">
      <c r="A24" s="44">
        <v>19</v>
      </c>
      <c r="B24" s="44">
        <v>33</v>
      </c>
      <c r="C24" s="45" t="s">
        <v>41</v>
      </c>
      <c r="D24" s="47" t="s">
        <v>96</v>
      </c>
      <c r="E24" s="45">
        <v>97</v>
      </c>
      <c r="F24" s="95" t="s">
        <v>179</v>
      </c>
      <c r="G24" s="174" t="s">
        <v>119</v>
      </c>
      <c r="I24" s="4"/>
      <c r="J24" s="52" t="s">
        <v>276</v>
      </c>
      <c r="K24" s="125">
        <v>5</v>
      </c>
      <c r="L24" s="15" t="s">
        <v>227</v>
      </c>
      <c r="O24" s="28"/>
      <c r="P24" s="1"/>
      <c r="Q24" s="1"/>
      <c r="R24" s="1"/>
      <c r="S24" s="1"/>
      <c r="T24" s="1"/>
      <c r="U24" s="28"/>
      <c r="W24" s="1"/>
      <c r="X24" s="1"/>
      <c r="Y24" s="1"/>
      <c r="Z24" s="1"/>
      <c r="AA24" s="1"/>
      <c r="AB24" s="1"/>
      <c r="AC24" s="1"/>
      <c r="AD24" s="4"/>
      <c r="AE24" s="1"/>
      <c r="AF24" s="1"/>
      <c r="AG24" s="1"/>
      <c r="AH24" s="1">
        <v>1</v>
      </c>
      <c r="AI24" s="1"/>
      <c r="AJ24" s="82"/>
      <c r="AK24" s="82"/>
      <c r="AL24" s="82"/>
      <c r="AM24" s="82"/>
      <c r="AN24" s="82"/>
      <c r="AO24" s="82"/>
      <c r="AP24" s="82"/>
      <c r="AQ24" s="82"/>
      <c r="AR24" s="82"/>
      <c r="AS24" s="1"/>
      <c r="AT24" s="1"/>
      <c r="AU24" s="1"/>
      <c r="AV24" s="80" t="s">
        <v>228</v>
      </c>
    </row>
    <row r="25" spans="1:59" ht="39.950000000000003" customHeight="1">
      <c r="A25" s="44">
        <v>20</v>
      </c>
      <c r="B25" s="44">
        <v>36</v>
      </c>
      <c r="C25" s="45" t="s">
        <v>41</v>
      </c>
      <c r="D25" s="47" t="s">
        <v>96</v>
      </c>
      <c r="E25" s="45">
        <v>97</v>
      </c>
      <c r="F25" s="95" t="s">
        <v>179</v>
      </c>
      <c r="G25" s="174" t="s">
        <v>130</v>
      </c>
      <c r="I25" s="4"/>
      <c r="J25" s="52" t="s">
        <v>277</v>
      </c>
      <c r="K25" s="125">
        <v>4</v>
      </c>
      <c r="L25" s="15" t="s">
        <v>227</v>
      </c>
      <c r="O25" s="28"/>
      <c r="P25" s="23"/>
      <c r="Q25" s="23"/>
      <c r="R25" s="23"/>
      <c r="S25" s="23"/>
      <c r="T25" s="23"/>
      <c r="U25" s="36"/>
      <c r="W25" s="23"/>
      <c r="X25" s="23"/>
      <c r="Y25" s="23"/>
      <c r="Z25" s="23"/>
      <c r="AA25" s="23"/>
      <c r="AB25" s="23"/>
      <c r="AC25" s="23"/>
      <c r="AD25" s="117"/>
      <c r="AE25" s="23"/>
      <c r="AF25" s="23"/>
      <c r="AG25" s="23"/>
      <c r="AH25" s="23">
        <v>1</v>
      </c>
      <c r="AI25" s="23"/>
      <c r="AJ25" s="84"/>
      <c r="AK25" s="84"/>
      <c r="AL25" s="84"/>
      <c r="AM25" s="84"/>
      <c r="AN25" s="84"/>
      <c r="AO25" s="84"/>
      <c r="AP25" s="84"/>
      <c r="AQ25" s="84"/>
      <c r="AR25" s="84"/>
      <c r="AS25" s="23"/>
      <c r="AT25" s="23"/>
      <c r="AU25" s="23"/>
      <c r="AV25" s="80" t="s">
        <v>228</v>
      </c>
    </row>
    <row r="26" spans="1:59" ht="39.950000000000003" customHeight="1">
      <c r="A26" s="44">
        <v>21</v>
      </c>
      <c r="B26" s="44">
        <v>37</v>
      </c>
      <c r="C26" s="45" t="s">
        <v>41</v>
      </c>
      <c r="D26" s="47" t="s">
        <v>96</v>
      </c>
      <c r="E26" s="45">
        <v>97</v>
      </c>
      <c r="F26" s="95" t="s">
        <v>179</v>
      </c>
      <c r="G26" s="174" t="s">
        <v>130</v>
      </c>
      <c r="I26" s="4"/>
      <c r="J26" s="52" t="s">
        <v>278</v>
      </c>
      <c r="K26" s="57">
        <v>5</v>
      </c>
      <c r="L26" s="15" t="s">
        <v>227</v>
      </c>
      <c r="M26" s="1"/>
      <c r="N26" s="1"/>
      <c r="O26" s="28"/>
      <c r="P26" s="1"/>
      <c r="Q26" s="1"/>
      <c r="R26" s="1"/>
      <c r="S26" s="1"/>
      <c r="T26" s="1"/>
      <c r="U26" s="28"/>
      <c r="V26" s="1"/>
      <c r="W26" s="1"/>
      <c r="X26" s="1"/>
      <c r="Y26" s="1"/>
      <c r="Z26" s="1"/>
      <c r="AA26" s="1"/>
      <c r="AB26" s="1"/>
      <c r="AC26" s="1"/>
      <c r="AD26" s="4"/>
      <c r="AE26" s="1"/>
      <c r="AF26" s="1"/>
      <c r="AG26" s="1"/>
      <c r="AH26" s="1">
        <v>1</v>
      </c>
      <c r="AI26" s="1"/>
      <c r="AJ26" s="82"/>
      <c r="AK26" s="82"/>
      <c r="AL26" s="82"/>
      <c r="AM26" s="82"/>
      <c r="AN26" s="82"/>
      <c r="AO26" s="82"/>
      <c r="AP26" s="82"/>
      <c r="AQ26" s="82"/>
      <c r="AR26" s="82"/>
      <c r="AS26" s="1"/>
      <c r="AT26" s="1"/>
      <c r="AU26" s="1"/>
      <c r="AV26" s="80" t="s">
        <v>228</v>
      </c>
    </row>
    <row r="27" spans="1:59" ht="39.950000000000003" customHeight="1">
      <c r="A27" s="44">
        <v>22</v>
      </c>
      <c r="B27" s="44">
        <v>38</v>
      </c>
      <c r="C27" s="45" t="s">
        <v>41</v>
      </c>
      <c r="D27" s="47" t="s">
        <v>96</v>
      </c>
      <c r="E27" s="45">
        <v>97</v>
      </c>
      <c r="F27" s="95" t="s">
        <v>179</v>
      </c>
      <c r="G27" s="175" t="s">
        <v>130</v>
      </c>
      <c r="I27" s="117"/>
      <c r="J27" s="53" t="s">
        <v>279</v>
      </c>
      <c r="K27" s="57">
        <v>5</v>
      </c>
      <c r="L27" s="15" t="s">
        <v>227</v>
      </c>
      <c r="M27" s="23"/>
      <c r="N27" s="23"/>
      <c r="O27" s="28"/>
      <c r="P27" s="23"/>
      <c r="Q27" s="23"/>
      <c r="R27" s="23"/>
      <c r="S27" s="23"/>
      <c r="T27" s="23"/>
      <c r="U27" s="36"/>
      <c r="V27" s="23"/>
      <c r="W27" s="23"/>
      <c r="X27" s="23"/>
      <c r="Y27" s="23"/>
      <c r="Z27" s="23"/>
      <c r="AA27" s="23"/>
      <c r="AB27" s="23"/>
      <c r="AC27" s="23"/>
      <c r="AD27" s="117"/>
      <c r="AE27" s="23"/>
      <c r="AF27" s="23"/>
      <c r="AG27" s="23"/>
      <c r="AH27" s="23">
        <v>1</v>
      </c>
      <c r="AI27" s="23"/>
      <c r="AJ27" s="84"/>
      <c r="AK27" s="84"/>
      <c r="AL27" s="84"/>
      <c r="AM27" s="84"/>
      <c r="AN27" s="84"/>
      <c r="AO27" s="84"/>
      <c r="AP27" s="84"/>
      <c r="AQ27" s="84"/>
      <c r="AR27" s="84"/>
      <c r="AS27" s="23"/>
      <c r="AT27" s="23"/>
      <c r="AU27" s="23"/>
      <c r="AV27" s="80" t="s">
        <v>228</v>
      </c>
      <c r="AW27">
        <f t="shared" ref="AW27:BG27" si="1">SUM(AJ15:AJ27)</f>
        <v>0</v>
      </c>
      <c r="AX27">
        <f t="shared" si="1"/>
        <v>0</v>
      </c>
      <c r="AY27">
        <f t="shared" si="1"/>
        <v>0</v>
      </c>
      <c r="AZ27">
        <f t="shared" si="1"/>
        <v>0</v>
      </c>
      <c r="BA27">
        <f t="shared" si="1"/>
        <v>0</v>
      </c>
      <c r="BB27">
        <f t="shared" si="1"/>
        <v>0</v>
      </c>
      <c r="BC27">
        <f t="shared" si="1"/>
        <v>0</v>
      </c>
      <c r="BD27">
        <f t="shared" si="1"/>
        <v>0</v>
      </c>
      <c r="BE27">
        <f t="shared" si="1"/>
        <v>0</v>
      </c>
      <c r="BF27">
        <f t="shared" si="1"/>
        <v>0</v>
      </c>
      <c r="BG27">
        <f t="shared" si="1"/>
        <v>0</v>
      </c>
    </row>
    <row r="28" spans="1:59" ht="39.950000000000003" customHeight="1">
      <c r="A28" s="44">
        <v>23</v>
      </c>
      <c r="B28" s="224">
        <v>40</v>
      </c>
      <c r="C28" s="227" t="s">
        <v>135</v>
      </c>
      <c r="D28" s="49" t="s">
        <v>101</v>
      </c>
      <c r="E28" s="121">
        <v>107</v>
      </c>
      <c r="F28" s="96" t="s">
        <v>180</v>
      </c>
      <c r="G28" s="140" t="s">
        <v>136</v>
      </c>
      <c r="H28" s="1"/>
      <c r="I28" s="24"/>
      <c r="J28" s="50" t="s">
        <v>295</v>
      </c>
      <c r="K28" s="125">
        <v>5</v>
      </c>
      <c r="L28" s="140" t="s">
        <v>137</v>
      </c>
      <c r="M28" s="7"/>
      <c r="N28" s="141">
        <v>466.10953999999998</v>
      </c>
      <c r="O28" s="142"/>
      <c r="P28" s="1"/>
      <c r="Q28" s="1"/>
      <c r="R28" s="1"/>
      <c r="S28" s="1"/>
      <c r="T28" s="1"/>
      <c r="U28" s="117" t="s">
        <v>138</v>
      </c>
      <c r="V28" s="1">
        <v>1</v>
      </c>
      <c r="W28" s="1"/>
      <c r="X28" s="1"/>
      <c r="Y28" s="1"/>
      <c r="Z28" s="1"/>
      <c r="AA28" s="1"/>
      <c r="AB28" s="1"/>
      <c r="AC28" s="1"/>
      <c r="AD28" s="1"/>
      <c r="AE28" s="1"/>
      <c r="AF28" s="4"/>
      <c r="AG28" s="4"/>
      <c r="AH28" s="4"/>
      <c r="AI28" s="4">
        <v>1</v>
      </c>
      <c r="AJ28" s="82"/>
      <c r="AK28" s="82"/>
      <c r="AL28" s="82"/>
      <c r="AM28" s="82"/>
      <c r="AN28" s="82"/>
      <c r="AO28" s="82"/>
      <c r="AP28" s="82"/>
      <c r="AQ28" s="82"/>
      <c r="AR28" s="82"/>
      <c r="AS28" s="1"/>
      <c r="AT28" s="1"/>
      <c r="AU28" s="1"/>
      <c r="AV28" s="70"/>
    </row>
    <row r="29" spans="1:59" ht="39.950000000000003" customHeight="1">
      <c r="A29" s="44">
        <v>24</v>
      </c>
      <c r="B29" s="225"/>
      <c r="C29" s="228"/>
      <c r="D29" s="49" t="s">
        <v>101</v>
      </c>
      <c r="E29" s="121">
        <v>107</v>
      </c>
      <c r="F29" s="96" t="s">
        <v>180</v>
      </c>
      <c r="G29" s="143"/>
      <c r="H29" s="1"/>
      <c r="I29" s="24"/>
      <c r="J29" s="50" t="s">
        <v>280</v>
      </c>
      <c r="K29" s="125">
        <v>5</v>
      </c>
      <c r="L29" s="143"/>
      <c r="M29" s="7"/>
      <c r="N29" s="144"/>
      <c r="O29" s="145"/>
      <c r="P29" s="1"/>
      <c r="Q29" s="1"/>
      <c r="R29" s="1"/>
      <c r="S29" s="1"/>
      <c r="T29" s="1"/>
      <c r="U29" s="118"/>
      <c r="V29" s="1">
        <v>1</v>
      </c>
      <c r="W29" s="1"/>
      <c r="X29" s="1"/>
      <c r="Y29" s="1"/>
      <c r="Z29" s="1"/>
      <c r="AA29" s="1"/>
      <c r="AB29" s="1"/>
      <c r="AC29" s="1"/>
      <c r="AD29" s="1"/>
      <c r="AE29" s="1"/>
      <c r="AF29" s="4"/>
      <c r="AG29" s="4"/>
      <c r="AH29" s="4"/>
      <c r="AI29" s="4">
        <v>1</v>
      </c>
      <c r="AJ29" s="82"/>
      <c r="AK29" s="82"/>
      <c r="AL29" s="82"/>
      <c r="AM29" s="82"/>
      <c r="AN29" s="82"/>
      <c r="AO29" s="82"/>
      <c r="AP29" s="82"/>
      <c r="AQ29" s="82"/>
      <c r="AR29" s="82"/>
      <c r="AS29" s="1"/>
      <c r="AT29" s="1"/>
      <c r="AU29" s="1"/>
      <c r="AV29" s="70"/>
    </row>
    <row r="30" spans="1:59" ht="39.950000000000003" customHeight="1">
      <c r="A30" s="44">
        <v>25</v>
      </c>
      <c r="B30" s="225"/>
      <c r="C30" s="228"/>
      <c r="D30" s="49" t="s">
        <v>101</v>
      </c>
      <c r="E30" s="121">
        <v>107</v>
      </c>
      <c r="F30" s="96" t="s">
        <v>180</v>
      </c>
      <c r="G30" s="143"/>
      <c r="H30" s="1"/>
      <c r="I30" s="41"/>
      <c r="J30" s="50" t="s">
        <v>296</v>
      </c>
      <c r="K30" s="125">
        <v>5</v>
      </c>
      <c r="L30" s="143"/>
      <c r="M30" s="7"/>
      <c r="N30" s="144"/>
      <c r="O30" s="142"/>
      <c r="P30" s="1"/>
      <c r="Q30" s="1"/>
      <c r="R30" s="1"/>
      <c r="S30" s="1"/>
      <c r="T30" s="1"/>
      <c r="U30" s="118"/>
      <c r="V30" s="1">
        <v>1</v>
      </c>
      <c r="W30" s="1"/>
      <c r="X30" s="1"/>
      <c r="Y30" s="1"/>
      <c r="Z30" s="1"/>
      <c r="AA30" s="1"/>
      <c r="AB30" s="1"/>
      <c r="AC30" s="1"/>
      <c r="AD30" s="1"/>
      <c r="AE30" s="1"/>
      <c r="AF30" s="4"/>
      <c r="AG30" s="4"/>
      <c r="AH30" s="4"/>
      <c r="AI30" s="4">
        <v>1</v>
      </c>
      <c r="AJ30" s="82"/>
      <c r="AK30" s="82"/>
      <c r="AL30" s="82"/>
      <c r="AM30" s="82"/>
      <c r="AN30" s="82"/>
      <c r="AO30" s="82"/>
      <c r="AP30" s="82"/>
      <c r="AQ30" s="82"/>
      <c r="AR30" s="82"/>
      <c r="AS30" s="1"/>
      <c r="AT30" s="1"/>
      <c r="AU30" s="1"/>
      <c r="AV30" s="70"/>
    </row>
    <row r="31" spans="1:59" ht="39.950000000000003" customHeight="1">
      <c r="A31" s="44">
        <v>26</v>
      </c>
      <c r="B31" s="225"/>
      <c r="C31" s="228"/>
      <c r="D31" s="49" t="s">
        <v>101</v>
      </c>
      <c r="E31" s="121">
        <v>107</v>
      </c>
      <c r="F31" s="96" t="s">
        <v>180</v>
      </c>
      <c r="G31" s="143"/>
      <c r="H31" s="1"/>
      <c r="I31" s="41"/>
      <c r="J31" s="50" t="s">
        <v>281</v>
      </c>
      <c r="K31" s="125">
        <v>12</v>
      </c>
      <c r="L31" s="143"/>
      <c r="M31" s="7"/>
      <c r="N31" s="144"/>
      <c r="O31" s="146"/>
      <c r="P31" s="1"/>
      <c r="Q31" s="1"/>
      <c r="R31" s="1"/>
      <c r="S31" s="1"/>
      <c r="T31" s="1"/>
      <c r="U31" s="118"/>
      <c r="V31" s="1">
        <v>1</v>
      </c>
      <c r="W31" s="1"/>
      <c r="X31" s="1"/>
      <c r="Y31" s="1"/>
      <c r="Z31" s="1"/>
      <c r="AA31" s="1"/>
      <c r="AB31" s="1"/>
      <c r="AC31" s="1"/>
      <c r="AD31" s="1"/>
      <c r="AE31" s="1"/>
      <c r="AF31" s="4"/>
      <c r="AG31" s="4"/>
      <c r="AH31" s="4"/>
      <c r="AI31" s="4">
        <v>1</v>
      </c>
      <c r="AJ31" s="82"/>
      <c r="AK31" s="82"/>
      <c r="AL31" s="82"/>
      <c r="AM31" s="82"/>
      <c r="AN31" s="82"/>
      <c r="AO31" s="82"/>
      <c r="AP31" s="82"/>
      <c r="AQ31" s="82"/>
      <c r="AR31" s="82"/>
      <c r="AS31" s="1"/>
      <c r="AT31" s="1"/>
      <c r="AU31" s="1"/>
      <c r="AV31" s="70"/>
    </row>
    <row r="32" spans="1:59" ht="39.950000000000003" customHeight="1">
      <c r="A32" s="44">
        <v>27</v>
      </c>
      <c r="B32" s="225"/>
      <c r="C32" s="228"/>
      <c r="D32" s="49" t="s">
        <v>101</v>
      </c>
      <c r="E32" s="121">
        <v>107</v>
      </c>
      <c r="F32" s="96" t="s">
        <v>180</v>
      </c>
      <c r="G32" s="143"/>
      <c r="H32" s="1"/>
      <c r="I32" s="41"/>
      <c r="J32" s="50" t="s">
        <v>282</v>
      </c>
      <c r="K32" s="125">
        <v>18</v>
      </c>
      <c r="L32" s="143"/>
      <c r="M32" s="7"/>
      <c r="N32" s="144"/>
      <c r="O32" s="145"/>
      <c r="P32" s="1"/>
      <c r="Q32" s="1"/>
      <c r="R32" s="1"/>
      <c r="S32" s="1"/>
      <c r="T32" s="1"/>
      <c r="U32" s="118"/>
      <c r="V32" s="1">
        <v>1</v>
      </c>
      <c r="W32" s="1"/>
      <c r="X32" s="1"/>
      <c r="Y32" s="1"/>
      <c r="Z32" s="1"/>
      <c r="AA32" s="1"/>
      <c r="AB32" s="1"/>
      <c r="AC32" s="1"/>
      <c r="AD32" s="1"/>
      <c r="AE32" s="1"/>
      <c r="AF32" s="4"/>
      <c r="AG32" s="4"/>
      <c r="AH32" s="4"/>
      <c r="AI32" s="4">
        <v>1</v>
      </c>
      <c r="AJ32" s="82"/>
      <c r="AK32" s="82"/>
      <c r="AL32" s="82"/>
      <c r="AM32" s="82"/>
      <c r="AN32" s="82"/>
      <c r="AO32" s="82"/>
      <c r="AP32" s="82"/>
      <c r="AQ32" s="82"/>
      <c r="AR32" s="82"/>
      <c r="AS32" s="1"/>
      <c r="AT32" s="1"/>
      <c r="AU32" s="1"/>
      <c r="AV32" s="70"/>
    </row>
    <row r="33" spans="1:48" ht="39.950000000000003" customHeight="1">
      <c r="A33" s="44">
        <v>28</v>
      </c>
      <c r="B33" s="225"/>
      <c r="C33" s="228"/>
      <c r="D33" s="49" t="s">
        <v>101</v>
      </c>
      <c r="E33" s="121">
        <v>107</v>
      </c>
      <c r="F33" s="96" t="s">
        <v>180</v>
      </c>
      <c r="G33" s="143"/>
      <c r="H33" s="1"/>
      <c r="I33" s="41"/>
      <c r="J33" s="50" t="s">
        <v>283</v>
      </c>
      <c r="K33" s="125">
        <v>11</v>
      </c>
      <c r="L33" s="143"/>
      <c r="M33" s="7"/>
      <c r="N33" s="144"/>
      <c r="O33" s="142"/>
      <c r="P33" s="1"/>
      <c r="Q33" s="1"/>
      <c r="R33" s="1"/>
      <c r="S33" s="1"/>
      <c r="T33" s="1"/>
      <c r="U33" s="118"/>
      <c r="V33" s="1">
        <v>1</v>
      </c>
      <c r="W33" s="1"/>
      <c r="X33" s="1"/>
      <c r="Y33" s="1"/>
      <c r="Z33" s="1"/>
      <c r="AA33" s="1"/>
      <c r="AB33" s="1"/>
      <c r="AC33" s="1"/>
      <c r="AD33" s="1"/>
      <c r="AE33" s="1"/>
      <c r="AF33" s="4"/>
      <c r="AG33" s="4"/>
      <c r="AH33" s="4"/>
      <c r="AI33" s="4">
        <v>1</v>
      </c>
      <c r="AJ33" s="82"/>
      <c r="AK33" s="82"/>
      <c r="AL33" s="82"/>
      <c r="AM33" s="82"/>
      <c r="AN33" s="82"/>
      <c r="AO33" s="82"/>
      <c r="AP33" s="82"/>
      <c r="AQ33" s="82"/>
      <c r="AR33" s="82"/>
      <c r="AS33" s="1"/>
      <c r="AT33" s="1"/>
      <c r="AU33" s="1"/>
      <c r="AV33" s="70"/>
    </row>
    <row r="34" spans="1:48" ht="39.950000000000003" customHeight="1">
      <c r="A34" s="44">
        <v>29</v>
      </c>
      <c r="B34" s="225"/>
      <c r="C34" s="228"/>
      <c r="D34" s="49" t="s">
        <v>101</v>
      </c>
      <c r="E34" s="121">
        <v>107</v>
      </c>
      <c r="F34" s="96" t="s">
        <v>180</v>
      </c>
      <c r="G34" s="143"/>
      <c r="H34" s="1"/>
      <c r="I34" s="41"/>
      <c r="J34" s="50" t="s">
        <v>297</v>
      </c>
      <c r="K34" s="125">
        <v>12</v>
      </c>
      <c r="L34" s="143"/>
      <c r="M34" s="7"/>
      <c r="N34" s="144"/>
      <c r="O34" s="145"/>
      <c r="P34" s="1"/>
      <c r="Q34" s="1"/>
      <c r="R34" s="1"/>
      <c r="S34" s="1"/>
      <c r="T34" s="1"/>
      <c r="U34" s="118"/>
      <c r="V34" s="1">
        <v>1</v>
      </c>
      <c r="W34" s="1"/>
      <c r="X34" s="1"/>
      <c r="Y34" s="1"/>
      <c r="Z34" s="1"/>
      <c r="AA34" s="1"/>
      <c r="AB34" s="1"/>
      <c r="AC34" s="1"/>
      <c r="AD34" s="1"/>
      <c r="AE34" s="1"/>
      <c r="AF34" s="4"/>
      <c r="AG34" s="4"/>
      <c r="AH34" s="4"/>
      <c r="AI34" s="4">
        <v>1</v>
      </c>
      <c r="AJ34" s="82"/>
      <c r="AK34" s="82"/>
      <c r="AL34" s="82"/>
      <c r="AM34" s="82"/>
      <c r="AN34" s="82"/>
      <c r="AO34" s="82"/>
      <c r="AP34" s="82"/>
      <c r="AQ34" s="82"/>
      <c r="AR34" s="82"/>
      <c r="AS34" s="1"/>
      <c r="AT34" s="1"/>
      <c r="AU34" s="1"/>
      <c r="AV34" s="70"/>
    </row>
    <row r="35" spans="1:48" ht="39.950000000000003" customHeight="1">
      <c r="A35" s="44">
        <v>30</v>
      </c>
      <c r="B35" s="226"/>
      <c r="C35" s="229"/>
      <c r="D35" s="49" t="s">
        <v>101</v>
      </c>
      <c r="E35" s="121">
        <v>107</v>
      </c>
      <c r="F35" s="96" t="s">
        <v>180</v>
      </c>
      <c r="G35" s="147"/>
      <c r="H35" s="1"/>
      <c r="I35" s="41"/>
      <c r="J35" s="50" t="s">
        <v>298</v>
      </c>
      <c r="K35" s="125">
        <v>7</v>
      </c>
      <c r="L35" s="147"/>
      <c r="M35" s="7"/>
      <c r="N35" s="148"/>
      <c r="O35" s="116"/>
      <c r="P35" s="1"/>
      <c r="Q35" s="1"/>
      <c r="R35" s="1"/>
      <c r="S35" s="1"/>
      <c r="T35" s="1"/>
      <c r="U35" s="119"/>
      <c r="V35" s="1">
        <v>1</v>
      </c>
      <c r="W35" s="1"/>
      <c r="X35" s="1"/>
      <c r="Y35" s="1"/>
      <c r="Z35" s="1"/>
      <c r="AA35" s="1"/>
      <c r="AB35" s="1"/>
      <c r="AC35" s="1"/>
      <c r="AD35" s="1"/>
      <c r="AE35" s="1"/>
      <c r="AF35" s="4"/>
      <c r="AG35" s="4"/>
      <c r="AH35" s="4"/>
      <c r="AI35" s="4">
        <v>1</v>
      </c>
      <c r="AJ35" s="82"/>
      <c r="AK35" s="82"/>
      <c r="AL35" s="82"/>
      <c r="AM35" s="82"/>
      <c r="AN35" s="82"/>
      <c r="AO35" s="82"/>
      <c r="AP35" s="82"/>
      <c r="AQ35" s="82"/>
      <c r="AR35" s="82"/>
      <c r="AS35" s="1"/>
      <c r="AT35" s="1"/>
      <c r="AU35" s="1"/>
      <c r="AV35" s="70"/>
    </row>
    <row r="36" spans="1:48" ht="52.5" customHeight="1">
      <c r="A36" s="44">
        <v>31</v>
      </c>
      <c r="B36" s="120">
        <v>41</v>
      </c>
      <c r="C36" s="121" t="s">
        <v>139</v>
      </c>
      <c r="D36" s="47" t="s">
        <v>98</v>
      </c>
      <c r="E36" s="121">
        <v>107</v>
      </c>
      <c r="F36" s="97" t="s">
        <v>98</v>
      </c>
      <c r="G36" s="54" t="s">
        <v>140</v>
      </c>
      <c r="H36" s="1"/>
      <c r="I36" s="41"/>
      <c r="J36" s="50" t="s">
        <v>284</v>
      </c>
      <c r="K36" s="125">
        <v>8</v>
      </c>
      <c r="L36" s="58" t="s">
        <v>141</v>
      </c>
      <c r="M36" s="7"/>
      <c r="N36" s="1"/>
      <c r="O36" s="40">
        <v>49.006839999999997</v>
      </c>
      <c r="P36" s="1"/>
      <c r="Q36" s="1"/>
      <c r="R36" s="1"/>
      <c r="S36" s="1"/>
      <c r="T36" s="1"/>
      <c r="U36" s="42" t="s">
        <v>142</v>
      </c>
      <c r="V36" s="1">
        <v>1</v>
      </c>
      <c r="W36" s="1"/>
      <c r="X36" s="1"/>
      <c r="Y36" s="1"/>
      <c r="Z36" s="1"/>
      <c r="AA36" s="1"/>
      <c r="AB36" s="1"/>
      <c r="AC36" s="1"/>
      <c r="AD36" s="1"/>
      <c r="AE36" s="1"/>
      <c r="AF36" s="4"/>
      <c r="AG36" s="4"/>
      <c r="AH36" s="4"/>
      <c r="AI36" s="4">
        <v>1</v>
      </c>
      <c r="AJ36" s="82"/>
      <c r="AK36" s="82"/>
      <c r="AL36" s="82"/>
      <c r="AM36" s="82"/>
      <c r="AN36" s="82"/>
      <c r="AO36" s="82"/>
      <c r="AP36" s="82"/>
      <c r="AQ36" s="82"/>
      <c r="AR36" s="82"/>
      <c r="AS36" s="1"/>
      <c r="AT36" s="1"/>
      <c r="AU36" s="1"/>
      <c r="AV36" s="70"/>
    </row>
    <row r="37" spans="1:48" ht="33" customHeight="1">
      <c r="A37" s="44">
        <v>32</v>
      </c>
      <c r="B37" s="224">
        <v>42</v>
      </c>
      <c r="C37" s="227" t="s">
        <v>143</v>
      </c>
      <c r="D37" s="47" t="s">
        <v>144</v>
      </c>
      <c r="E37" s="121">
        <v>107</v>
      </c>
      <c r="F37" s="96" t="s">
        <v>181</v>
      </c>
      <c r="G37" s="140" t="s">
        <v>145</v>
      </c>
      <c r="H37" s="1"/>
      <c r="I37" s="41"/>
      <c r="J37" s="50" t="s">
        <v>285</v>
      </c>
      <c r="K37" s="125">
        <v>4</v>
      </c>
      <c r="L37" s="140" t="s">
        <v>227</v>
      </c>
      <c r="M37" s="7"/>
      <c r="N37" s="1"/>
      <c r="O37" s="1"/>
      <c r="P37" s="1"/>
      <c r="Q37" s="1"/>
      <c r="R37" s="1"/>
      <c r="S37" s="1"/>
      <c r="T37" s="1"/>
      <c r="U37" s="14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4"/>
      <c r="AG37" s="4"/>
      <c r="AH37" s="4">
        <v>1</v>
      </c>
      <c r="AI37" s="4"/>
      <c r="AJ37" s="82"/>
      <c r="AK37" s="82"/>
      <c r="AL37" s="82"/>
      <c r="AM37" s="82"/>
      <c r="AN37" s="82"/>
      <c r="AO37" s="82"/>
      <c r="AP37" s="82"/>
      <c r="AQ37" s="82"/>
      <c r="AR37" s="82"/>
      <c r="AS37" s="1"/>
      <c r="AT37" s="1"/>
      <c r="AU37" s="1"/>
      <c r="AV37" s="3" t="s">
        <v>228</v>
      </c>
    </row>
    <row r="38" spans="1:48" ht="33" customHeight="1">
      <c r="A38" s="44">
        <v>33</v>
      </c>
      <c r="B38" s="225"/>
      <c r="C38" s="228"/>
      <c r="D38" s="47" t="s">
        <v>144</v>
      </c>
      <c r="E38" s="121">
        <v>107</v>
      </c>
      <c r="F38" s="96" t="s">
        <v>181</v>
      </c>
      <c r="G38" s="143"/>
      <c r="H38" s="1"/>
      <c r="I38" s="41"/>
      <c r="J38" s="50" t="s">
        <v>286</v>
      </c>
      <c r="K38" s="125">
        <v>6</v>
      </c>
      <c r="L38" s="143"/>
      <c r="M38" s="7"/>
      <c r="N38" s="1"/>
      <c r="O38" s="1"/>
      <c r="P38" s="1"/>
      <c r="Q38" s="1"/>
      <c r="R38" s="1"/>
      <c r="S38" s="1"/>
      <c r="T38" s="1"/>
      <c r="U38" s="15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4"/>
      <c r="AG38" s="4"/>
      <c r="AH38" s="4">
        <v>1</v>
      </c>
      <c r="AI38" s="4"/>
      <c r="AJ38" s="82"/>
      <c r="AK38" s="82"/>
      <c r="AL38" s="82"/>
      <c r="AM38" s="82"/>
      <c r="AN38" s="82"/>
      <c r="AO38" s="82"/>
      <c r="AP38" s="82"/>
      <c r="AQ38" s="82"/>
      <c r="AR38" s="82"/>
      <c r="AS38" s="1"/>
      <c r="AT38" s="1"/>
      <c r="AU38" s="1"/>
      <c r="AV38" s="3" t="s">
        <v>228</v>
      </c>
    </row>
    <row r="39" spans="1:48" ht="33" customHeight="1">
      <c r="A39" s="44">
        <v>34</v>
      </c>
      <c r="B39" s="225"/>
      <c r="C39" s="228"/>
      <c r="D39" s="47" t="s">
        <v>144</v>
      </c>
      <c r="E39" s="121">
        <v>107</v>
      </c>
      <c r="F39" s="96" t="s">
        <v>181</v>
      </c>
      <c r="G39" s="143"/>
      <c r="H39" s="1"/>
      <c r="I39" s="41"/>
      <c r="J39" s="50" t="s">
        <v>287</v>
      </c>
      <c r="K39" s="125">
        <v>6</v>
      </c>
      <c r="L39" s="143"/>
      <c r="M39" s="7"/>
      <c r="N39" s="1"/>
      <c r="O39" s="1"/>
      <c r="P39" s="1"/>
      <c r="Q39" s="1"/>
      <c r="R39" s="1"/>
      <c r="S39" s="1"/>
      <c r="T39" s="1"/>
      <c r="U39" s="150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4"/>
      <c r="AG39" s="4"/>
      <c r="AH39" s="4">
        <v>1</v>
      </c>
      <c r="AI39" s="4"/>
      <c r="AJ39" s="82"/>
      <c r="AK39" s="82"/>
      <c r="AL39" s="82"/>
      <c r="AM39" s="82"/>
      <c r="AN39" s="82"/>
      <c r="AO39" s="82"/>
      <c r="AP39" s="82"/>
      <c r="AQ39" s="82"/>
      <c r="AR39" s="82"/>
      <c r="AS39" s="1"/>
      <c r="AT39" s="1"/>
      <c r="AU39" s="1"/>
      <c r="AV39" s="3" t="s">
        <v>228</v>
      </c>
    </row>
    <row r="40" spans="1:48" ht="33" customHeight="1">
      <c r="A40" s="44">
        <v>35</v>
      </c>
      <c r="B40" s="225"/>
      <c r="C40" s="228"/>
      <c r="D40" s="47" t="s">
        <v>144</v>
      </c>
      <c r="E40" s="121">
        <v>107</v>
      </c>
      <c r="F40" s="96" t="s">
        <v>181</v>
      </c>
      <c r="G40" s="143"/>
      <c r="H40" s="1"/>
      <c r="I40" s="41"/>
      <c r="J40" s="50" t="s">
        <v>288</v>
      </c>
      <c r="K40" s="125">
        <v>4</v>
      </c>
      <c r="L40" s="143"/>
      <c r="M40" s="7"/>
      <c r="N40" s="1"/>
      <c r="O40" s="1"/>
      <c r="P40" s="1"/>
      <c r="Q40" s="1"/>
      <c r="R40" s="1"/>
      <c r="S40" s="1"/>
      <c r="T40" s="1"/>
      <c r="U40" s="150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4"/>
      <c r="AG40" s="4"/>
      <c r="AH40" s="4">
        <v>1</v>
      </c>
      <c r="AI40" s="4"/>
      <c r="AJ40" s="82"/>
      <c r="AK40" s="82"/>
      <c r="AL40" s="82"/>
      <c r="AM40" s="82"/>
      <c r="AN40" s="82"/>
      <c r="AO40" s="82"/>
      <c r="AP40" s="82"/>
      <c r="AQ40" s="82"/>
      <c r="AR40" s="82"/>
      <c r="AS40" s="1"/>
      <c r="AT40" s="1"/>
      <c r="AU40" s="1"/>
      <c r="AV40" s="3" t="s">
        <v>228</v>
      </c>
    </row>
    <row r="41" spans="1:48" ht="33" customHeight="1">
      <c r="A41" s="44">
        <v>36</v>
      </c>
      <c r="B41" s="225"/>
      <c r="C41" s="228"/>
      <c r="D41" s="47" t="s">
        <v>144</v>
      </c>
      <c r="E41" s="121">
        <v>107</v>
      </c>
      <c r="F41" s="96" t="s">
        <v>181</v>
      </c>
      <c r="G41" s="143"/>
      <c r="H41" s="1"/>
      <c r="I41" s="41"/>
      <c r="J41" s="50" t="s">
        <v>299</v>
      </c>
      <c r="K41" s="125">
        <v>6</v>
      </c>
      <c r="L41" s="143"/>
      <c r="M41" s="28"/>
      <c r="N41" s="1"/>
      <c r="O41" s="1"/>
      <c r="P41" s="1"/>
      <c r="Q41" s="1"/>
      <c r="R41" s="1"/>
      <c r="S41" s="1"/>
      <c r="T41" s="1"/>
      <c r="U41" s="150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4"/>
      <c r="AG41" s="4"/>
      <c r="AH41" s="4">
        <v>1</v>
      </c>
      <c r="AI41" s="4"/>
      <c r="AJ41" s="82"/>
      <c r="AK41" s="82"/>
      <c r="AL41" s="82"/>
      <c r="AM41" s="82"/>
      <c r="AN41" s="82"/>
      <c r="AO41" s="82"/>
      <c r="AP41" s="82"/>
      <c r="AQ41" s="82"/>
      <c r="AR41" s="82"/>
      <c r="AS41" s="1"/>
      <c r="AT41" s="1"/>
      <c r="AU41" s="1"/>
      <c r="AV41" s="3" t="s">
        <v>228</v>
      </c>
    </row>
    <row r="42" spans="1:48" ht="33" customHeight="1">
      <c r="A42" s="44">
        <v>37</v>
      </c>
      <c r="B42" s="225"/>
      <c r="C42" s="228"/>
      <c r="D42" s="47" t="s">
        <v>144</v>
      </c>
      <c r="E42" s="121">
        <v>107</v>
      </c>
      <c r="F42" s="96" t="s">
        <v>181</v>
      </c>
      <c r="G42" s="143"/>
      <c r="H42" s="1"/>
      <c r="I42" s="41"/>
      <c r="J42" s="50" t="s">
        <v>289</v>
      </c>
      <c r="K42" s="125">
        <v>6</v>
      </c>
      <c r="L42" s="143"/>
      <c r="M42" s="7"/>
      <c r="N42" s="1"/>
      <c r="O42" s="1"/>
      <c r="P42" s="1"/>
      <c r="Q42" s="1"/>
      <c r="R42" s="1"/>
      <c r="S42" s="1"/>
      <c r="T42" s="1"/>
      <c r="U42" s="150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4"/>
      <c r="AG42" s="4"/>
      <c r="AH42" s="4">
        <v>1</v>
      </c>
      <c r="AI42" s="4"/>
      <c r="AJ42" s="82"/>
      <c r="AK42" s="82"/>
      <c r="AL42" s="82"/>
      <c r="AM42" s="82"/>
      <c r="AN42" s="82"/>
      <c r="AO42" s="82"/>
      <c r="AP42" s="82"/>
      <c r="AQ42" s="82"/>
      <c r="AR42" s="82"/>
      <c r="AS42" s="1"/>
      <c r="AT42" s="1"/>
      <c r="AU42" s="1"/>
      <c r="AV42" s="3" t="s">
        <v>228</v>
      </c>
    </row>
    <row r="43" spans="1:48" ht="33" customHeight="1">
      <c r="A43" s="44">
        <v>38</v>
      </c>
      <c r="B43" s="225"/>
      <c r="C43" s="228"/>
      <c r="D43" s="47" t="s">
        <v>144</v>
      </c>
      <c r="E43" s="121">
        <v>107</v>
      </c>
      <c r="F43" s="96" t="s">
        <v>181</v>
      </c>
      <c r="G43" s="143"/>
      <c r="H43" s="1"/>
      <c r="I43" s="41"/>
      <c r="J43" s="50" t="s">
        <v>290</v>
      </c>
      <c r="K43" s="125">
        <v>2</v>
      </c>
      <c r="L43" s="143"/>
      <c r="M43" s="7"/>
      <c r="N43" s="1"/>
      <c r="O43" s="1"/>
      <c r="P43" s="1"/>
      <c r="Q43" s="1"/>
      <c r="R43" s="1"/>
      <c r="S43" s="1"/>
      <c r="T43" s="1"/>
      <c r="U43" s="150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4"/>
      <c r="AG43" s="4"/>
      <c r="AH43" s="4">
        <v>1</v>
      </c>
      <c r="AI43" s="4"/>
      <c r="AJ43" s="82"/>
      <c r="AK43" s="82"/>
      <c r="AL43" s="82"/>
      <c r="AM43" s="82"/>
      <c r="AN43" s="82"/>
      <c r="AO43" s="82"/>
      <c r="AP43" s="82"/>
      <c r="AQ43" s="82"/>
      <c r="AR43" s="82"/>
      <c r="AS43" s="1"/>
      <c r="AT43" s="1"/>
      <c r="AU43" s="1"/>
      <c r="AV43" s="3" t="s">
        <v>228</v>
      </c>
    </row>
    <row r="44" spans="1:48" ht="33" customHeight="1">
      <c r="A44" s="44">
        <v>39</v>
      </c>
      <c r="B44" s="225"/>
      <c r="C44" s="228"/>
      <c r="D44" s="47" t="s">
        <v>144</v>
      </c>
      <c r="E44" s="121">
        <v>107</v>
      </c>
      <c r="F44" s="96" t="s">
        <v>181</v>
      </c>
      <c r="G44" s="143"/>
      <c r="H44" s="1"/>
      <c r="I44" s="41"/>
      <c r="J44" s="50" t="s">
        <v>291</v>
      </c>
      <c r="K44" s="125">
        <v>3</v>
      </c>
      <c r="L44" s="143"/>
      <c r="M44" s="28"/>
      <c r="N44" s="1"/>
      <c r="O44" s="1"/>
      <c r="P44" s="1"/>
      <c r="Q44" s="1"/>
      <c r="R44" s="1"/>
      <c r="S44" s="1"/>
      <c r="T44" s="1"/>
      <c r="U44" s="150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4"/>
      <c r="AG44" s="4"/>
      <c r="AH44" s="4">
        <v>1</v>
      </c>
      <c r="AI44" s="4"/>
      <c r="AJ44" s="82"/>
      <c r="AK44" s="82"/>
      <c r="AL44" s="82"/>
      <c r="AM44" s="82"/>
      <c r="AN44" s="82"/>
      <c r="AO44" s="82"/>
      <c r="AP44" s="82"/>
      <c r="AQ44" s="82"/>
      <c r="AR44" s="82"/>
      <c r="AS44" s="1"/>
      <c r="AT44" s="1"/>
      <c r="AU44" s="1"/>
      <c r="AV44" s="3" t="s">
        <v>228</v>
      </c>
    </row>
    <row r="45" spans="1:48" ht="33" customHeight="1">
      <c r="A45" s="44">
        <v>40</v>
      </c>
      <c r="B45" s="225"/>
      <c r="C45" s="228"/>
      <c r="D45" s="47" t="s">
        <v>144</v>
      </c>
      <c r="E45" s="121">
        <v>107</v>
      </c>
      <c r="F45" s="96" t="s">
        <v>181</v>
      </c>
      <c r="G45" s="143"/>
      <c r="H45" s="1"/>
      <c r="I45" s="24"/>
      <c r="J45" s="50" t="s">
        <v>292</v>
      </c>
      <c r="K45" s="125">
        <v>6</v>
      </c>
      <c r="L45" s="143"/>
      <c r="M45" s="1"/>
      <c r="N45" s="1"/>
      <c r="O45" s="1"/>
      <c r="P45" s="1"/>
      <c r="Q45" s="1"/>
      <c r="R45" s="1"/>
      <c r="S45" s="1"/>
      <c r="T45" s="1"/>
      <c r="U45" s="150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4"/>
      <c r="AG45" s="4"/>
      <c r="AH45" s="4">
        <v>1</v>
      </c>
      <c r="AI45" s="4"/>
      <c r="AJ45" s="82"/>
      <c r="AK45" s="82"/>
      <c r="AL45" s="82"/>
      <c r="AM45" s="82"/>
      <c r="AN45" s="82"/>
      <c r="AO45" s="82"/>
      <c r="AP45" s="82"/>
      <c r="AQ45" s="82"/>
      <c r="AR45" s="82"/>
      <c r="AS45" s="1"/>
      <c r="AT45" s="1"/>
      <c r="AU45" s="1"/>
      <c r="AV45" s="3" t="s">
        <v>228</v>
      </c>
    </row>
    <row r="46" spans="1:48" ht="33" customHeight="1">
      <c r="A46" s="44">
        <v>41</v>
      </c>
      <c r="B46" s="226"/>
      <c r="C46" s="229"/>
      <c r="D46" s="47" t="s">
        <v>144</v>
      </c>
      <c r="E46" s="121">
        <v>107</v>
      </c>
      <c r="F46" s="96" t="s">
        <v>181</v>
      </c>
      <c r="G46" s="147"/>
      <c r="H46" s="1"/>
      <c r="I46" s="24"/>
      <c r="J46" s="50" t="s">
        <v>293</v>
      </c>
      <c r="K46" s="125">
        <v>6</v>
      </c>
      <c r="L46" s="147"/>
      <c r="M46" s="1"/>
      <c r="N46" s="1"/>
      <c r="O46" s="1"/>
      <c r="P46" s="1"/>
      <c r="Q46" s="1"/>
      <c r="R46" s="1"/>
      <c r="S46" s="1"/>
      <c r="T46" s="1"/>
      <c r="U46" s="15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4"/>
      <c r="AG46" s="4"/>
      <c r="AH46" s="4">
        <v>1</v>
      </c>
      <c r="AI46" s="4"/>
      <c r="AJ46" s="82"/>
      <c r="AK46" s="82"/>
      <c r="AL46" s="82"/>
      <c r="AM46" s="82"/>
      <c r="AN46" s="82"/>
      <c r="AO46" s="82"/>
      <c r="AP46" s="82"/>
      <c r="AQ46" s="82"/>
      <c r="AR46" s="82"/>
      <c r="AS46" s="1"/>
      <c r="AT46" s="1"/>
      <c r="AU46" s="1"/>
      <c r="AV46" s="3" t="s">
        <v>228</v>
      </c>
    </row>
    <row r="47" spans="1:48" ht="39.950000000000003" customHeight="1">
      <c r="A47" s="44">
        <v>42</v>
      </c>
      <c r="B47" s="224">
        <v>43</v>
      </c>
      <c r="C47" s="227" t="s">
        <v>147</v>
      </c>
      <c r="D47" s="47" t="s">
        <v>144</v>
      </c>
      <c r="E47" s="121">
        <v>107</v>
      </c>
      <c r="F47" s="96" t="s">
        <v>181</v>
      </c>
      <c r="G47" s="152" t="s">
        <v>148</v>
      </c>
      <c r="H47" s="1"/>
      <c r="I47" s="24"/>
      <c r="J47" s="50" t="s">
        <v>294</v>
      </c>
      <c r="K47" s="125">
        <v>12</v>
      </c>
      <c r="L47" s="152" t="s">
        <v>149</v>
      </c>
      <c r="M47" s="1"/>
      <c r="N47" s="1"/>
      <c r="O47" s="153">
        <v>269.80770999999999</v>
      </c>
      <c r="P47" s="1"/>
      <c r="Q47" s="1"/>
      <c r="R47" s="1"/>
      <c r="S47" s="1"/>
      <c r="T47" s="1"/>
      <c r="U47" s="152" t="s">
        <v>150</v>
      </c>
      <c r="V47" s="127">
        <v>1</v>
      </c>
      <c r="W47" s="1"/>
      <c r="X47" s="1"/>
      <c r="Y47" s="1"/>
      <c r="Z47" s="1"/>
      <c r="AA47" s="1"/>
      <c r="AB47" s="1"/>
      <c r="AC47" s="1"/>
      <c r="AD47" s="154" t="s">
        <v>151</v>
      </c>
      <c r="AE47" s="127">
        <v>1</v>
      </c>
      <c r="AF47" s="4"/>
      <c r="AG47" s="4"/>
      <c r="AH47" s="4"/>
      <c r="AI47" s="4">
        <v>1</v>
      </c>
      <c r="AJ47" s="82"/>
      <c r="AK47" s="82"/>
      <c r="AL47" s="82"/>
      <c r="AM47" s="82"/>
      <c r="AN47" s="82"/>
      <c r="AO47" s="82"/>
      <c r="AP47" s="82"/>
      <c r="AQ47" s="82"/>
      <c r="AR47" s="82"/>
      <c r="AS47" s="1"/>
      <c r="AT47" s="1"/>
      <c r="AU47" s="153">
        <v>242.82694000000001</v>
      </c>
      <c r="AV47" s="77" t="s">
        <v>229</v>
      </c>
    </row>
    <row r="48" spans="1:48" ht="39.950000000000003" customHeight="1">
      <c r="A48" s="44">
        <v>43</v>
      </c>
      <c r="B48" s="225"/>
      <c r="C48" s="228"/>
      <c r="D48" s="47" t="s">
        <v>144</v>
      </c>
      <c r="E48" s="121">
        <v>107</v>
      </c>
      <c r="F48" s="96" t="s">
        <v>181</v>
      </c>
      <c r="G48" s="155"/>
      <c r="H48" s="1"/>
      <c r="I48" s="24"/>
      <c r="J48" s="50" t="s">
        <v>300</v>
      </c>
      <c r="K48" s="125">
        <v>12</v>
      </c>
      <c r="L48" s="155"/>
      <c r="M48" s="1"/>
      <c r="N48" s="1"/>
      <c r="O48" s="156"/>
      <c r="P48" s="1"/>
      <c r="Q48" s="1"/>
      <c r="R48" s="1"/>
      <c r="S48" s="1"/>
      <c r="T48" s="1"/>
      <c r="U48" s="155"/>
      <c r="V48" s="128">
        <v>1</v>
      </c>
      <c r="W48" s="1"/>
      <c r="X48" s="1"/>
      <c r="Y48" s="1"/>
      <c r="Z48" s="1"/>
      <c r="AA48" s="1"/>
      <c r="AB48" s="1"/>
      <c r="AC48" s="1"/>
      <c r="AD48" s="157"/>
      <c r="AE48" s="128">
        <v>1</v>
      </c>
      <c r="AF48" s="4"/>
      <c r="AG48" s="4"/>
      <c r="AH48" s="4"/>
      <c r="AI48" s="4">
        <v>1</v>
      </c>
      <c r="AJ48" s="69"/>
      <c r="AK48" s="82"/>
      <c r="AL48" s="82"/>
      <c r="AM48" s="82"/>
      <c r="AN48" s="82"/>
      <c r="AO48" s="82"/>
      <c r="AP48" s="82"/>
      <c r="AQ48" s="82"/>
      <c r="AR48" s="82"/>
      <c r="AS48" s="1"/>
      <c r="AT48" s="1"/>
      <c r="AU48" s="156"/>
      <c r="AV48" s="70" t="s">
        <v>230</v>
      </c>
    </row>
    <row r="49" spans="1:60" ht="39.950000000000003" customHeight="1">
      <c r="A49" s="44">
        <v>44</v>
      </c>
      <c r="B49" s="225"/>
      <c r="C49" s="228"/>
      <c r="D49" s="47" t="s">
        <v>144</v>
      </c>
      <c r="E49" s="121">
        <v>107</v>
      </c>
      <c r="F49" s="96" t="s">
        <v>181</v>
      </c>
      <c r="G49" s="155"/>
      <c r="H49" s="1"/>
      <c r="I49" s="24"/>
      <c r="J49" s="50" t="s">
        <v>301</v>
      </c>
      <c r="K49" s="125">
        <v>6</v>
      </c>
      <c r="L49" s="155"/>
      <c r="M49" s="1"/>
      <c r="N49" s="1"/>
      <c r="O49" s="156"/>
      <c r="P49" s="1"/>
      <c r="Q49" s="1"/>
      <c r="R49" s="1"/>
      <c r="S49" s="1"/>
      <c r="T49" s="1"/>
      <c r="U49" s="155"/>
      <c r="V49" s="128">
        <v>1</v>
      </c>
      <c r="W49" s="1"/>
      <c r="X49" s="1"/>
      <c r="Y49" s="1"/>
      <c r="Z49" s="1"/>
      <c r="AA49" s="1"/>
      <c r="AB49" s="1"/>
      <c r="AC49" s="1"/>
      <c r="AD49" s="157"/>
      <c r="AE49" s="128">
        <v>1</v>
      </c>
      <c r="AF49" s="4"/>
      <c r="AG49" s="4"/>
      <c r="AH49" s="4"/>
      <c r="AI49" s="4">
        <v>1</v>
      </c>
      <c r="AJ49" s="82"/>
      <c r="AK49" s="82"/>
      <c r="AL49" s="82"/>
      <c r="AM49" s="82"/>
      <c r="AN49" s="82"/>
      <c r="AO49" s="82"/>
      <c r="AP49" s="82"/>
      <c r="AQ49" s="82"/>
      <c r="AR49" s="82"/>
      <c r="AS49" s="1"/>
      <c r="AT49" s="1"/>
      <c r="AU49" s="156"/>
      <c r="AV49" s="70" t="s">
        <v>231</v>
      </c>
    </row>
    <row r="50" spans="1:60" ht="39.950000000000003" customHeight="1">
      <c r="A50" s="44">
        <v>45</v>
      </c>
      <c r="B50" s="226"/>
      <c r="C50" s="229"/>
      <c r="D50" s="47" t="s">
        <v>144</v>
      </c>
      <c r="E50" s="121">
        <v>107</v>
      </c>
      <c r="F50" s="96" t="s">
        <v>181</v>
      </c>
      <c r="G50" s="158"/>
      <c r="H50" s="1"/>
      <c r="I50" s="24"/>
      <c r="J50" s="50" t="s">
        <v>209</v>
      </c>
      <c r="K50" s="125">
        <v>12</v>
      </c>
      <c r="L50" s="158"/>
      <c r="M50" s="1"/>
      <c r="N50" s="1"/>
      <c r="O50" s="159"/>
      <c r="P50" s="1"/>
      <c r="Q50" s="1"/>
      <c r="R50" s="1"/>
      <c r="S50" s="1"/>
      <c r="T50" s="1"/>
      <c r="U50" s="158"/>
      <c r="V50" s="129">
        <v>1</v>
      </c>
      <c r="W50" s="1"/>
      <c r="X50" s="1"/>
      <c r="Y50" s="1"/>
      <c r="Z50" s="1"/>
      <c r="AA50" s="1"/>
      <c r="AB50" s="1"/>
      <c r="AC50" s="1"/>
      <c r="AD50" s="160"/>
      <c r="AE50" s="129">
        <v>1</v>
      </c>
      <c r="AF50" s="4"/>
      <c r="AG50" s="4"/>
      <c r="AH50" s="4"/>
      <c r="AI50" s="4">
        <v>1</v>
      </c>
      <c r="AJ50" s="82"/>
      <c r="AK50" s="82"/>
      <c r="AL50" s="82"/>
      <c r="AM50" s="82"/>
      <c r="AN50" s="82"/>
      <c r="AO50" s="82"/>
      <c r="AP50" s="82"/>
      <c r="AQ50" s="82"/>
      <c r="AR50" s="82"/>
      <c r="AS50" s="1"/>
      <c r="AT50" s="1"/>
      <c r="AU50" s="159"/>
      <c r="AV50" s="70" t="s">
        <v>231</v>
      </c>
    </row>
    <row r="51" spans="1:60" ht="39.950000000000003" customHeight="1">
      <c r="A51" s="44">
        <v>46</v>
      </c>
      <c r="B51" s="224">
        <v>46</v>
      </c>
      <c r="C51" s="227" t="s">
        <v>162</v>
      </c>
      <c r="D51" s="47" t="s">
        <v>94</v>
      </c>
      <c r="E51" s="121">
        <v>107</v>
      </c>
      <c r="F51" s="98" t="s">
        <v>42</v>
      </c>
      <c r="G51" s="152" t="s">
        <v>163</v>
      </c>
      <c r="H51" s="1"/>
      <c r="I51" s="24"/>
      <c r="J51" s="50" t="s">
        <v>215</v>
      </c>
      <c r="K51" s="125">
        <v>6</v>
      </c>
      <c r="L51" s="140" t="s">
        <v>164</v>
      </c>
      <c r="M51" s="1"/>
      <c r="N51" s="1"/>
      <c r="O51" s="153">
        <v>151.52832000000001</v>
      </c>
      <c r="P51" s="1"/>
      <c r="Q51" s="1"/>
      <c r="R51" s="1"/>
      <c r="S51" s="1"/>
      <c r="T51" s="1"/>
      <c r="U51" s="140" t="s">
        <v>165</v>
      </c>
      <c r="V51" s="123">
        <v>1</v>
      </c>
      <c r="W51" s="1"/>
      <c r="X51" s="1"/>
      <c r="Y51" s="1"/>
      <c r="Z51" s="1"/>
      <c r="AA51" s="1"/>
      <c r="AB51" s="1"/>
      <c r="AC51" s="1"/>
      <c r="AD51" s="1"/>
      <c r="AE51" s="1"/>
      <c r="AF51" s="4"/>
      <c r="AG51" s="4"/>
      <c r="AH51" s="4"/>
      <c r="AI51" s="4">
        <v>1</v>
      </c>
      <c r="AJ51" s="82"/>
      <c r="AK51" s="82"/>
      <c r="AL51" s="82"/>
      <c r="AM51" s="82"/>
      <c r="AN51" s="82"/>
      <c r="AO51" s="82"/>
      <c r="AP51" s="82"/>
      <c r="AQ51" s="82"/>
      <c r="AR51" s="82"/>
      <c r="AS51" s="1"/>
      <c r="AT51" s="1"/>
      <c r="AU51" s="1"/>
      <c r="AV51" s="70"/>
    </row>
    <row r="52" spans="1:60" ht="39.950000000000003" customHeight="1">
      <c r="A52" s="44">
        <v>47</v>
      </c>
      <c r="B52" s="225"/>
      <c r="C52" s="228"/>
      <c r="D52" s="47" t="s">
        <v>94</v>
      </c>
      <c r="E52" s="121">
        <v>107</v>
      </c>
      <c r="F52" s="98" t="s">
        <v>42</v>
      </c>
      <c r="G52" s="155"/>
      <c r="H52" s="1"/>
      <c r="I52" s="24"/>
      <c r="J52" s="50" t="s">
        <v>216</v>
      </c>
      <c r="K52" s="125">
        <v>6</v>
      </c>
      <c r="L52" s="143"/>
      <c r="M52" s="1"/>
      <c r="N52" s="1"/>
      <c r="O52" s="156"/>
      <c r="P52" s="1"/>
      <c r="Q52" s="1"/>
      <c r="R52" s="1"/>
      <c r="S52" s="1"/>
      <c r="T52" s="1"/>
      <c r="U52" s="143"/>
      <c r="V52" s="123">
        <v>1</v>
      </c>
      <c r="W52" s="1"/>
      <c r="X52" s="1"/>
      <c r="Y52" s="1"/>
      <c r="Z52" s="1"/>
      <c r="AA52" s="1"/>
      <c r="AB52" s="1"/>
      <c r="AC52" s="1"/>
      <c r="AD52" s="1"/>
      <c r="AE52" s="1"/>
      <c r="AF52" s="4"/>
      <c r="AG52" s="4"/>
      <c r="AH52" s="4"/>
      <c r="AI52" s="4">
        <v>1</v>
      </c>
      <c r="AJ52" s="82"/>
      <c r="AK52" s="82"/>
      <c r="AL52" s="82"/>
      <c r="AM52" s="82"/>
      <c r="AN52" s="82"/>
      <c r="AO52" s="82"/>
      <c r="AP52" s="82"/>
      <c r="AQ52" s="82"/>
      <c r="AR52" s="82"/>
      <c r="AS52" s="1"/>
      <c r="AT52" s="1"/>
      <c r="AU52" s="1"/>
      <c r="AV52" s="70"/>
    </row>
    <row r="53" spans="1:60" ht="39.950000000000003" customHeight="1">
      <c r="A53" s="44">
        <v>48</v>
      </c>
      <c r="B53" s="225"/>
      <c r="C53" s="228"/>
      <c r="D53" s="47" t="s">
        <v>94</v>
      </c>
      <c r="E53" s="121">
        <v>107</v>
      </c>
      <c r="F53" s="98" t="s">
        <v>42</v>
      </c>
      <c r="G53" s="155"/>
      <c r="H53" s="1"/>
      <c r="I53" s="24"/>
      <c r="J53" s="50" t="s">
        <v>302</v>
      </c>
      <c r="K53" s="125">
        <v>6</v>
      </c>
      <c r="L53" s="143"/>
      <c r="M53" s="1"/>
      <c r="N53" s="1"/>
      <c r="O53" s="156"/>
      <c r="P53" s="1"/>
      <c r="Q53" s="1"/>
      <c r="R53" s="1"/>
      <c r="S53" s="1"/>
      <c r="T53" s="1"/>
      <c r="U53" s="143"/>
      <c r="V53" s="123">
        <v>1</v>
      </c>
      <c r="W53" s="1"/>
      <c r="X53" s="1"/>
      <c r="Y53" s="1"/>
      <c r="Z53" s="1"/>
      <c r="AA53" s="1"/>
      <c r="AB53" s="1"/>
      <c r="AC53" s="1"/>
      <c r="AD53" s="1"/>
      <c r="AE53" s="1"/>
      <c r="AF53" s="4"/>
      <c r="AG53" s="4"/>
      <c r="AH53" s="4"/>
      <c r="AI53" s="4">
        <v>1</v>
      </c>
      <c r="AJ53" s="82"/>
      <c r="AK53" s="82"/>
      <c r="AL53" s="82"/>
      <c r="AM53" s="82"/>
      <c r="AN53" s="82"/>
      <c r="AO53" s="82"/>
      <c r="AP53" s="82"/>
      <c r="AQ53" s="82"/>
      <c r="AR53" s="82"/>
      <c r="AS53" s="1"/>
      <c r="AT53" s="1"/>
      <c r="AU53" s="1"/>
      <c r="AV53" s="70"/>
    </row>
    <row r="54" spans="1:60" ht="39.950000000000003" customHeight="1">
      <c r="A54" s="44">
        <v>49</v>
      </c>
      <c r="B54" s="226"/>
      <c r="C54" s="229"/>
      <c r="D54" s="47" t="s">
        <v>94</v>
      </c>
      <c r="E54" s="121">
        <v>107</v>
      </c>
      <c r="F54" s="98" t="s">
        <v>42</v>
      </c>
      <c r="G54" s="158"/>
      <c r="H54" s="1"/>
      <c r="I54" s="24"/>
      <c r="J54" s="50" t="s">
        <v>218</v>
      </c>
      <c r="K54" s="125">
        <v>6</v>
      </c>
      <c r="L54" s="147"/>
      <c r="M54" s="1"/>
      <c r="N54" s="1"/>
      <c r="O54" s="159"/>
      <c r="P54" s="1"/>
      <c r="Q54" s="1"/>
      <c r="R54" s="1"/>
      <c r="S54" s="1"/>
      <c r="T54" s="1"/>
      <c r="U54" s="147"/>
      <c r="V54" s="123">
        <v>1</v>
      </c>
      <c r="W54" s="1"/>
      <c r="X54" s="1"/>
      <c r="Y54" s="1"/>
      <c r="Z54" s="1"/>
      <c r="AA54" s="1"/>
      <c r="AB54" s="1"/>
      <c r="AC54" s="1"/>
      <c r="AD54" s="1"/>
      <c r="AE54" s="1"/>
      <c r="AF54" s="4"/>
      <c r="AG54" s="4"/>
      <c r="AH54" s="4"/>
      <c r="AI54" s="4">
        <v>1</v>
      </c>
      <c r="AJ54" s="82"/>
      <c r="AK54" s="82"/>
      <c r="AL54" s="82"/>
      <c r="AM54" s="82"/>
      <c r="AN54" s="82"/>
      <c r="AO54" s="82"/>
      <c r="AP54" s="82"/>
      <c r="AQ54" s="82"/>
      <c r="AR54" s="82"/>
      <c r="AS54" s="1"/>
      <c r="AT54" s="1"/>
      <c r="AU54" s="1"/>
      <c r="AV54" s="70"/>
    </row>
    <row r="55" spans="1:60" ht="39.950000000000003" customHeight="1">
      <c r="A55" s="44">
        <v>50</v>
      </c>
      <c r="B55" s="120">
        <v>48</v>
      </c>
      <c r="C55" s="121" t="s">
        <v>171</v>
      </c>
      <c r="D55" s="47" t="s">
        <v>94</v>
      </c>
      <c r="E55" s="121">
        <v>107</v>
      </c>
      <c r="F55" s="98" t="s">
        <v>42</v>
      </c>
      <c r="G55" s="55" t="s">
        <v>186</v>
      </c>
      <c r="H55" s="1"/>
      <c r="I55" s="24"/>
      <c r="J55" s="50" t="s">
        <v>221</v>
      </c>
      <c r="K55" s="125">
        <v>4</v>
      </c>
      <c r="L55" s="122" t="s">
        <v>227</v>
      </c>
      <c r="M55" s="1"/>
      <c r="N55" s="1"/>
      <c r="O55" s="1"/>
      <c r="P55" s="1"/>
      <c r="Q55" s="1"/>
      <c r="R55" s="1"/>
      <c r="S55" s="1"/>
      <c r="T55" s="1"/>
      <c r="U55" s="43"/>
      <c r="V55" s="43"/>
      <c r="W55" s="1"/>
      <c r="X55" s="1"/>
      <c r="Y55" s="1"/>
      <c r="Z55" s="1"/>
      <c r="AA55" s="1"/>
      <c r="AB55" s="1"/>
      <c r="AC55" s="1"/>
      <c r="AD55" s="1"/>
      <c r="AE55" s="1"/>
      <c r="AF55" s="4"/>
      <c r="AG55" s="4"/>
      <c r="AH55" s="4">
        <v>1</v>
      </c>
      <c r="AI55" s="4"/>
      <c r="AJ55" s="82"/>
      <c r="AK55" s="82"/>
      <c r="AL55" s="82"/>
      <c r="AM55" s="82"/>
      <c r="AN55" s="82"/>
      <c r="AO55" s="82"/>
      <c r="AP55" s="82"/>
      <c r="AQ55" s="82"/>
      <c r="AR55" s="82"/>
      <c r="AS55" s="1"/>
      <c r="AT55" s="1"/>
      <c r="AU55" s="1"/>
      <c r="AV55" s="70" t="s">
        <v>228</v>
      </c>
    </row>
    <row r="56" spans="1:60" ht="39.950000000000003" customHeight="1">
      <c r="A56" s="44">
        <v>51</v>
      </c>
      <c r="B56" s="224">
        <v>49</v>
      </c>
      <c r="C56" s="227" t="s">
        <v>172</v>
      </c>
      <c r="D56" s="47" t="s">
        <v>94</v>
      </c>
      <c r="E56" s="121">
        <v>107</v>
      </c>
      <c r="F56" s="98" t="s">
        <v>42</v>
      </c>
      <c r="G56" s="152" t="s">
        <v>173</v>
      </c>
      <c r="H56" s="1"/>
      <c r="I56" s="24"/>
      <c r="J56" s="50" t="s">
        <v>222</v>
      </c>
      <c r="K56" s="125">
        <v>6</v>
      </c>
      <c r="L56" s="140" t="s">
        <v>174</v>
      </c>
      <c r="M56" s="1"/>
      <c r="N56" s="1"/>
      <c r="O56" s="153">
        <v>64.447100000000006</v>
      </c>
      <c r="P56" s="1"/>
      <c r="Q56" s="1"/>
      <c r="R56" s="1"/>
      <c r="S56" s="1"/>
      <c r="T56" s="1"/>
      <c r="U56" s="140" t="s">
        <v>175</v>
      </c>
      <c r="V56" s="123">
        <v>1</v>
      </c>
      <c r="W56" s="1"/>
      <c r="X56" s="1"/>
      <c r="Y56" s="1"/>
      <c r="Z56" s="1"/>
      <c r="AA56" s="1"/>
      <c r="AB56" s="1"/>
      <c r="AC56" s="1"/>
      <c r="AD56" s="1"/>
      <c r="AE56" s="1"/>
      <c r="AF56" s="4"/>
      <c r="AG56" s="4"/>
      <c r="AH56" s="4"/>
      <c r="AI56" s="4">
        <v>1</v>
      </c>
      <c r="AJ56" s="82"/>
      <c r="AK56" s="82"/>
      <c r="AL56" s="82"/>
      <c r="AM56" s="82"/>
      <c r="AN56" s="82"/>
      <c r="AO56" s="82"/>
      <c r="AP56" s="82"/>
      <c r="AQ56" s="82"/>
      <c r="AR56" s="82"/>
      <c r="AS56" s="1"/>
      <c r="AT56" s="1"/>
      <c r="AU56" s="1"/>
      <c r="AV56" s="70"/>
    </row>
    <row r="57" spans="1:60" ht="39.950000000000003" customHeight="1">
      <c r="A57" s="44">
        <v>52</v>
      </c>
      <c r="B57" s="226"/>
      <c r="C57" s="229"/>
      <c r="D57" s="59" t="s">
        <v>94</v>
      </c>
      <c r="E57" s="130">
        <v>107</v>
      </c>
      <c r="F57" s="98" t="s">
        <v>42</v>
      </c>
      <c r="G57" s="158"/>
      <c r="H57" s="23"/>
      <c r="I57" s="126"/>
      <c r="J57" s="51" t="s">
        <v>223</v>
      </c>
      <c r="K57" s="78">
        <v>4</v>
      </c>
      <c r="L57" s="147"/>
      <c r="M57" s="23"/>
      <c r="N57" s="23"/>
      <c r="O57" s="159"/>
      <c r="P57" s="23"/>
      <c r="Q57" s="23"/>
      <c r="R57" s="23"/>
      <c r="S57" s="23"/>
      <c r="T57" s="23"/>
      <c r="U57" s="147"/>
      <c r="V57" s="131">
        <v>1</v>
      </c>
      <c r="W57" s="23"/>
      <c r="X57" s="23"/>
      <c r="Y57" s="23"/>
      <c r="Z57" s="23"/>
      <c r="AA57" s="23"/>
      <c r="AB57" s="23"/>
      <c r="AC57" s="23"/>
      <c r="AD57" s="23"/>
      <c r="AE57" s="23"/>
      <c r="AF57" s="117"/>
      <c r="AG57" s="117"/>
      <c r="AH57" s="117"/>
      <c r="AI57" s="117">
        <v>1</v>
      </c>
      <c r="AJ57" s="84"/>
      <c r="AK57" s="84"/>
      <c r="AL57" s="84"/>
      <c r="AM57" s="84"/>
      <c r="AN57" s="84"/>
      <c r="AO57" s="84"/>
      <c r="AP57" s="84"/>
      <c r="AQ57" s="84"/>
      <c r="AR57" s="84"/>
      <c r="AS57" s="23"/>
      <c r="AT57" s="23"/>
      <c r="AU57" s="23"/>
      <c r="AV57" s="79"/>
      <c r="AW57">
        <f t="shared" ref="AW57:BH57" si="2">SUM(AJ28:AJ57)</f>
        <v>0</v>
      </c>
      <c r="AX57">
        <f t="shared" si="2"/>
        <v>0</v>
      </c>
      <c r="AY57">
        <f t="shared" si="2"/>
        <v>0</v>
      </c>
      <c r="AZ57">
        <f t="shared" si="2"/>
        <v>0</v>
      </c>
      <c r="BA57">
        <f t="shared" si="2"/>
        <v>0</v>
      </c>
      <c r="BB57">
        <f t="shared" si="2"/>
        <v>0</v>
      </c>
      <c r="BC57">
        <f t="shared" si="2"/>
        <v>0</v>
      </c>
      <c r="BD57">
        <f t="shared" si="2"/>
        <v>0</v>
      </c>
      <c r="BE57">
        <f t="shared" si="2"/>
        <v>0</v>
      </c>
      <c r="BF57">
        <f t="shared" si="2"/>
        <v>0</v>
      </c>
      <c r="BG57">
        <f t="shared" si="2"/>
        <v>0</v>
      </c>
      <c r="BH57">
        <f t="shared" si="2"/>
        <v>242.82694000000001</v>
      </c>
    </row>
    <row r="58" spans="1:60">
      <c r="A58" s="133" t="s">
        <v>235</v>
      </c>
      <c r="B58" s="164"/>
      <c r="C58" s="164"/>
      <c r="D58" s="164"/>
      <c r="E58" s="164"/>
      <c r="F58" s="164"/>
      <c r="G58" s="134"/>
      <c r="H58" s="1"/>
      <c r="I58" s="24"/>
      <c r="J58" s="81">
        <f>A57</f>
        <v>52</v>
      </c>
      <c r="K58" s="115">
        <f t="shared" ref="K58:AU58" si="3">SUM(K6:K57)</f>
        <v>294</v>
      </c>
      <c r="L58" s="115">
        <f t="shared" si="3"/>
        <v>0</v>
      </c>
      <c r="M58" s="115">
        <f t="shared" si="3"/>
        <v>0</v>
      </c>
      <c r="N58" s="115">
        <f t="shared" si="3"/>
        <v>466.10953999999998</v>
      </c>
      <c r="O58" s="115">
        <f t="shared" si="3"/>
        <v>1492.9263900000003</v>
      </c>
      <c r="P58" s="115">
        <f t="shared" si="3"/>
        <v>0</v>
      </c>
      <c r="Q58" s="115">
        <f t="shared" si="3"/>
        <v>0</v>
      </c>
      <c r="R58" s="115">
        <f t="shared" si="3"/>
        <v>0</v>
      </c>
      <c r="S58" s="115">
        <f t="shared" si="3"/>
        <v>0</v>
      </c>
      <c r="T58" s="115">
        <f t="shared" si="3"/>
        <v>0</v>
      </c>
      <c r="U58" s="115">
        <f t="shared" si="3"/>
        <v>0</v>
      </c>
      <c r="V58" s="115">
        <f t="shared" si="3"/>
        <v>19</v>
      </c>
      <c r="W58" s="115">
        <f t="shared" si="3"/>
        <v>0</v>
      </c>
      <c r="X58" s="115">
        <f t="shared" si="3"/>
        <v>0</v>
      </c>
      <c r="Y58" s="115">
        <f t="shared" si="3"/>
        <v>0</v>
      </c>
      <c r="Z58" s="115">
        <f t="shared" si="3"/>
        <v>0</v>
      </c>
      <c r="AA58" s="115">
        <f t="shared" si="3"/>
        <v>0</v>
      </c>
      <c r="AB58" s="115">
        <f t="shared" si="3"/>
        <v>0</v>
      </c>
      <c r="AC58" s="115">
        <f t="shared" si="3"/>
        <v>0</v>
      </c>
      <c r="AD58" s="115">
        <f t="shared" si="3"/>
        <v>0</v>
      </c>
      <c r="AE58" s="115">
        <f t="shared" si="3"/>
        <v>4</v>
      </c>
      <c r="AF58" s="115">
        <f t="shared" si="3"/>
        <v>0</v>
      </c>
      <c r="AG58" s="115">
        <f t="shared" si="3"/>
        <v>0</v>
      </c>
      <c r="AH58" s="115">
        <f t="shared" si="3"/>
        <v>23</v>
      </c>
      <c r="AI58" s="115">
        <f t="shared" si="3"/>
        <v>29</v>
      </c>
      <c r="AJ58" s="115">
        <f t="shared" si="3"/>
        <v>0</v>
      </c>
      <c r="AK58" s="115">
        <f t="shared" si="3"/>
        <v>0</v>
      </c>
      <c r="AL58" s="115">
        <f t="shared" si="3"/>
        <v>0</v>
      </c>
      <c r="AM58" s="115">
        <f t="shared" si="3"/>
        <v>0</v>
      </c>
      <c r="AN58" s="115">
        <f t="shared" si="3"/>
        <v>0</v>
      </c>
      <c r="AO58" s="115">
        <f t="shared" si="3"/>
        <v>0</v>
      </c>
      <c r="AP58" s="115">
        <f t="shared" si="3"/>
        <v>0</v>
      </c>
      <c r="AQ58" s="115">
        <f t="shared" si="3"/>
        <v>0</v>
      </c>
      <c r="AR58" s="115">
        <f t="shared" si="3"/>
        <v>0</v>
      </c>
      <c r="AS58" s="115">
        <f t="shared" si="3"/>
        <v>320.98513000000003</v>
      </c>
      <c r="AT58" s="115">
        <f t="shared" si="3"/>
        <v>0</v>
      </c>
      <c r="AU58" s="115">
        <f t="shared" si="3"/>
        <v>242.82694000000001</v>
      </c>
      <c r="AV58" s="71"/>
    </row>
  </sheetData>
  <mergeCells count="25">
    <mergeCell ref="B56:B57"/>
    <mergeCell ref="C56:C57"/>
    <mergeCell ref="G3:G5"/>
    <mergeCell ref="J3:J5"/>
    <mergeCell ref="C28:C35"/>
    <mergeCell ref="B28:B35"/>
    <mergeCell ref="C37:C46"/>
    <mergeCell ref="B37:B46"/>
    <mergeCell ref="B3:B5"/>
    <mergeCell ref="C3:C5"/>
    <mergeCell ref="D3:D5"/>
    <mergeCell ref="E3:E5"/>
    <mergeCell ref="F3:F5"/>
    <mergeCell ref="A1:AV1"/>
    <mergeCell ref="A2:AV2"/>
    <mergeCell ref="B47:B50"/>
    <mergeCell ref="C47:C50"/>
    <mergeCell ref="B51:B54"/>
    <mergeCell ref="C51:C54"/>
    <mergeCell ref="A3:A5"/>
    <mergeCell ref="K3:K5"/>
    <mergeCell ref="AG3:AG5"/>
    <mergeCell ref="AH3:AH5"/>
    <mergeCell ref="AI3:AI5"/>
    <mergeCell ref="AV3:AV5"/>
  </mergeCells>
  <printOptions horizontalCentered="1"/>
  <pageMargins left="0.47244094488188981" right="0.15748031496062992" top="0.55118110236220474" bottom="0.23622047244094491" header="0.55118110236220474" footer="0.1574803149606299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  all acr</vt:lpstr>
      <vt:lpstr>ALL</vt:lpstr>
      <vt:lpstr>ALL (2)</vt:lpstr>
      <vt:lpstr>ALL!Print_Area</vt:lpstr>
      <vt:lpstr>'ALL (2)'!Print_Area</vt:lpstr>
      <vt:lpstr>'Summary  all acr'!Print_Area</vt:lpstr>
      <vt:lpstr>ALL!Print_Titles</vt:lpstr>
      <vt:lpstr>'ALL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2017-08-25T11:24:33Z</cp:lastPrinted>
  <dcterms:created xsi:type="dcterms:W3CDTF">2017-07-29T09:57:32Z</dcterms:created>
  <dcterms:modified xsi:type="dcterms:W3CDTF">2017-09-25T07:50:02Z</dcterms:modified>
</cp:coreProperties>
</file>